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4.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5.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6.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drawings/drawing7.xml" ContentType="application/vnd.openxmlformats-officedocument.drawing+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drawings/drawing8.xml" ContentType="application/vnd.openxmlformats-officedocument.drawing+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drawings/drawing9.xml" ContentType="application/vnd.openxmlformats-officedocument.drawing+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drawings/drawing10.xml" ContentType="application/vnd.openxmlformats-officedocument.drawing+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drawings/drawing11.xml" ContentType="application/vnd.openxmlformats-officedocument.drawing+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drawings/drawing12.xml" ContentType="application/vnd.openxmlformats-officedocument.drawing+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drawings/drawing13.xml" ContentType="application/vnd.openxmlformats-officedocument.drawing+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drawings/drawing14.xml" ContentType="application/vnd.openxmlformats-officedocument.drawing+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drawings/drawing15.xml" ContentType="application/vnd.openxmlformats-officedocument.drawing+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G:\S\FOR\Forskarbeställningsverksamheten\Utvecklare\Variabelvaljaren\Projektdirektiv Variabelväljaren\"/>
    </mc:Choice>
  </mc:AlternateContent>
  <xr:revisionPtr revIDLastSave="0" documentId="13_ncr:1_{7EBF5F2A-2C9A-4F73-961A-B8E4065169D9}" xr6:coauthVersionLast="36" xr6:coauthVersionMax="36" xr10:uidLastSave="{00000000-0000-0000-0000-000000000000}"/>
  <workbookProtection workbookAlgorithmName="SHA-512" workbookHashValue="bZj9Y9Pvw0SXxCJybFjlnm7v8zxK6GJNU5b9sse7wHfEymEtZKAU4wlzvkNz1iROT0CM+q+pxOc27v5RNxfMPA==" workbookSaltValue="BNTCyT8EIujMhmw6jA0AVA==" workbookSpinCount="100000" lockStructure="1"/>
  <bookViews>
    <workbookView xWindow="0" yWindow="0" windowWidth="9195" windowHeight="4395" tabRatio="723" xr2:uid="{B7000CF2-8584-4C1A-9EFB-8CC7B04A22E5}"/>
  </bookViews>
  <sheets>
    <sheet name="Registeröversikt" sheetId="1" r:id="rId1"/>
    <sheet name="Sammanfattning" sheetId="6" r:id="rId2"/>
    <sheet name="Dold_sammanfattning" sheetId="7" state="hidden" r:id="rId3"/>
    <sheet name="CAN" sheetId="12" r:id="rId4"/>
    <sheet name="CAN_BC" sheetId="14" r:id="rId5"/>
    <sheet name="DORS" sheetId="10" r:id="rId6"/>
    <sheet name="HSL" sheetId="21" r:id="rId7"/>
    <sheet name="LMED" sheetId="11" r:id="rId8"/>
    <sheet name="MFR" sheetId="15" r:id="rId9"/>
    <sheet name="MFR_FOK" sheetId="16" r:id="rId10"/>
    <sheet name="MFR_IVF" sheetId="17" r:id="rId11"/>
    <sheet name="MFR_LMED" sheetId="18" r:id="rId12"/>
    <sheet name="PAR_OV" sheetId="4" r:id="rId13"/>
    <sheet name="PAR_SV" sheetId="3" r:id="rId14"/>
    <sheet name="PAR_TV" sheetId="9" r:id="rId15"/>
    <sheet name="THR" sheetId="20" r:id="rId16"/>
    <sheet name="Dold_registerinfo" sheetId="8" state="hidden" r:id="rId17"/>
    <sheet name="Dold_variabelinfo" sheetId="5" state="hidden" r:id="rId18"/>
  </sheets>
  <definedNames>
    <definedName name="_xlnm._FilterDatabase" localSheetId="17" hidden="1">Dold_variabelinfo!$A$1:$G$524</definedName>
    <definedName name="Index">Registeröversikt!$A$4</definedName>
    <definedName name="Instruktion">Registeröversikt!$A$4</definedName>
    <definedName name="Patientregistret_slutenvård">PAR_SV!$B$1</definedName>
    <definedName name="Patientregistret_tvångsvård">PAR_TV!$B$1</definedName>
    <definedName name="Patientregistret_öppenvård">PAR_OV!$B$1</definedName>
    <definedName name="Register_Start">#REF!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7" l="1"/>
  <c r="I53" i="10" l="1"/>
  <c r="J53" i="10" s="1"/>
  <c r="F53" i="10"/>
  <c r="E53" i="10"/>
  <c r="D53" i="10"/>
  <c r="C53" i="10"/>
  <c r="B53" i="10"/>
  <c r="I4" i="11" l="1"/>
  <c r="J4" i="11" s="1"/>
  <c r="I15" i="12"/>
  <c r="J15" i="12" s="1"/>
  <c r="I4" i="12"/>
  <c r="J4" i="12" s="1"/>
  <c r="I5" i="12"/>
  <c r="J5" i="12" s="1"/>
  <c r="I6" i="12"/>
  <c r="J6" i="12" s="1"/>
  <c r="I7" i="12"/>
  <c r="J7" i="12" s="1"/>
  <c r="I8" i="12"/>
  <c r="J8" i="12" s="1"/>
  <c r="I9" i="12"/>
  <c r="J9" i="12" s="1"/>
  <c r="I10" i="12"/>
  <c r="J10" i="12" s="1"/>
  <c r="I11" i="12"/>
  <c r="J11" i="12" s="1"/>
  <c r="I12" i="12"/>
  <c r="J12" i="12" s="1"/>
  <c r="I16" i="12"/>
  <c r="J16" i="12" s="1"/>
  <c r="I17" i="12"/>
  <c r="J17" i="12" s="1"/>
  <c r="I18" i="12"/>
  <c r="J18" i="12" s="1"/>
  <c r="I19" i="12"/>
  <c r="J19" i="12" s="1"/>
  <c r="I48" i="12"/>
  <c r="J48" i="12" s="1"/>
  <c r="I20" i="12"/>
  <c r="J20" i="12" s="1"/>
  <c r="I21" i="12"/>
  <c r="J21" i="12" s="1"/>
  <c r="I22" i="12"/>
  <c r="J22" i="12" s="1"/>
  <c r="I23" i="12"/>
  <c r="J23" i="12" s="1"/>
  <c r="I50" i="12"/>
  <c r="J50" i="12" s="1"/>
  <c r="I24" i="12"/>
  <c r="J24" i="12" s="1"/>
  <c r="I25" i="12"/>
  <c r="J25" i="12" s="1"/>
  <c r="I26" i="12"/>
  <c r="J26" i="12" s="1"/>
  <c r="I27" i="12"/>
  <c r="J27" i="12" s="1"/>
  <c r="I28" i="12"/>
  <c r="J28" i="12" s="1"/>
  <c r="I29" i="12"/>
  <c r="J29" i="12" s="1"/>
  <c r="I30" i="12"/>
  <c r="J30" i="12" s="1"/>
  <c r="I31" i="12"/>
  <c r="J31" i="12" s="1"/>
  <c r="I32" i="12"/>
  <c r="J32" i="12" s="1"/>
  <c r="I33" i="12"/>
  <c r="J33" i="12" s="1"/>
  <c r="I34" i="12"/>
  <c r="J34" i="12" s="1"/>
  <c r="I35" i="12"/>
  <c r="J35" i="12" s="1"/>
  <c r="I36" i="12"/>
  <c r="J36" i="12" s="1"/>
  <c r="I37" i="12"/>
  <c r="J37" i="12" s="1"/>
  <c r="I38" i="12"/>
  <c r="J38" i="12" s="1"/>
  <c r="I39" i="12"/>
  <c r="J39" i="12" s="1"/>
  <c r="I40" i="12"/>
  <c r="J40" i="12" s="1"/>
  <c r="I41" i="12"/>
  <c r="J41" i="12" s="1"/>
  <c r="I42" i="12"/>
  <c r="J42" i="12" s="1"/>
  <c r="I43" i="12"/>
  <c r="J43" i="12" s="1"/>
  <c r="I44" i="12"/>
  <c r="J44" i="12" s="1"/>
  <c r="I49" i="12"/>
  <c r="J49" i="12" s="1"/>
  <c r="I51" i="12"/>
  <c r="J51" i="12" s="1"/>
  <c r="I52" i="12"/>
  <c r="J52" i="12" s="1"/>
  <c r="I53" i="12"/>
  <c r="J53" i="12" s="1"/>
  <c r="I7" i="14"/>
  <c r="J7" i="14" s="1"/>
  <c r="I4" i="10"/>
  <c r="J4" i="10" s="1"/>
  <c r="I3" i="21"/>
  <c r="J3" i="21" s="1"/>
  <c r="I68" i="11"/>
  <c r="J68" i="11" s="1"/>
  <c r="I69" i="11"/>
  <c r="J69" i="11" s="1"/>
  <c r="I70" i="11"/>
  <c r="J70" i="11" s="1"/>
  <c r="I71" i="11"/>
  <c r="J71" i="11" s="1"/>
  <c r="I72" i="11"/>
  <c r="J72" i="11" s="1"/>
  <c r="I73" i="11"/>
  <c r="J73" i="11" s="1"/>
  <c r="I74" i="11"/>
  <c r="J74" i="11" s="1"/>
  <c r="I67" i="11"/>
  <c r="J67" i="11" s="1"/>
  <c r="I11" i="11"/>
  <c r="J11" i="11" s="1"/>
  <c r="I12" i="11"/>
  <c r="J12" i="11" s="1"/>
  <c r="I13" i="11"/>
  <c r="J13" i="11" s="1"/>
  <c r="I14" i="11"/>
  <c r="J14" i="11" s="1"/>
  <c r="I15" i="11"/>
  <c r="J15" i="11" s="1"/>
  <c r="I16" i="11"/>
  <c r="J16" i="11" s="1"/>
  <c r="I17" i="11"/>
  <c r="J17" i="11" s="1"/>
  <c r="I18" i="11"/>
  <c r="J18" i="11" s="1"/>
  <c r="I19" i="11"/>
  <c r="J19" i="11" s="1"/>
  <c r="I20" i="11"/>
  <c r="J20" i="11" s="1"/>
  <c r="I21" i="11"/>
  <c r="J21" i="11" s="1"/>
  <c r="I22" i="11"/>
  <c r="J22" i="11" s="1"/>
  <c r="I23" i="11"/>
  <c r="J23" i="11" s="1"/>
  <c r="I24" i="11"/>
  <c r="J24" i="11" s="1"/>
  <c r="I25" i="11"/>
  <c r="J25" i="11" s="1"/>
  <c r="I26" i="11"/>
  <c r="J26" i="11" s="1"/>
  <c r="I27" i="11"/>
  <c r="J27" i="11" s="1"/>
  <c r="I28" i="11"/>
  <c r="J28" i="11" s="1"/>
  <c r="I29" i="11"/>
  <c r="J29" i="11" s="1"/>
  <c r="I30" i="11"/>
  <c r="J30" i="11" s="1"/>
  <c r="I31" i="11"/>
  <c r="J31" i="11" s="1"/>
  <c r="I32" i="11"/>
  <c r="J32" i="11" s="1"/>
  <c r="I33" i="11"/>
  <c r="J33" i="11" s="1"/>
  <c r="I34" i="11"/>
  <c r="J34" i="11" s="1"/>
  <c r="I35" i="11"/>
  <c r="J35" i="11" s="1"/>
  <c r="I36" i="11"/>
  <c r="J36" i="11" s="1"/>
  <c r="I37" i="11"/>
  <c r="J37" i="11" s="1"/>
  <c r="I38" i="11"/>
  <c r="J38" i="11" s="1"/>
  <c r="I39" i="11"/>
  <c r="J39" i="11" s="1"/>
  <c r="I40" i="11"/>
  <c r="J40" i="11" s="1"/>
  <c r="I41" i="11"/>
  <c r="J41" i="11" s="1"/>
  <c r="I42" i="11"/>
  <c r="J42" i="11" s="1"/>
  <c r="I43" i="11"/>
  <c r="J43" i="11" s="1"/>
  <c r="I44" i="11"/>
  <c r="J44" i="11" s="1"/>
  <c r="I45" i="11"/>
  <c r="J45" i="11" s="1"/>
  <c r="I46" i="11"/>
  <c r="J46" i="11" s="1"/>
  <c r="I47" i="11"/>
  <c r="J47" i="11" s="1"/>
  <c r="I48" i="11"/>
  <c r="J48" i="11" s="1"/>
  <c r="I49" i="11"/>
  <c r="J49" i="11" s="1"/>
  <c r="I50" i="11"/>
  <c r="J50" i="11" s="1"/>
  <c r="I51" i="11"/>
  <c r="J51" i="11" s="1"/>
  <c r="I52" i="11"/>
  <c r="J52" i="11" s="1"/>
  <c r="I53" i="11"/>
  <c r="J53" i="11" s="1"/>
  <c r="I54" i="11"/>
  <c r="J54" i="11" s="1"/>
  <c r="I55" i="11"/>
  <c r="J55" i="11" s="1"/>
  <c r="I56" i="11"/>
  <c r="J56" i="11" s="1"/>
  <c r="I57" i="11"/>
  <c r="J57" i="11" s="1"/>
  <c r="I58" i="11"/>
  <c r="J58" i="11" s="1"/>
  <c r="I59" i="11"/>
  <c r="J59" i="11" s="1"/>
  <c r="I60" i="11"/>
  <c r="J60" i="11" s="1"/>
  <c r="I61" i="11"/>
  <c r="J61" i="11" s="1"/>
  <c r="I62" i="11"/>
  <c r="J62" i="11" s="1"/>
  <c r="I63" i="11"/>
  <c r="J63" i="11" s="1"/>
  <c r="I10" i="11"/>
  <c r="J10" i="11" s="1"/>
  <c r="I5" i="11"/>
  <c r="J5" i="11" s="1"/>
  <c r="I6" i="11"/>
  <c r="J6" i="11" s="1"/>
  <c r="I7" i="11"/>
  <c r="J7" i="11" s="1"/>
  <c r="I4" i="18"/>
  <c r="J4" i="18" s="1"/>
  <c r="I11" i="18"/>
  <c r="J11" i="18" s="1"/>
  <c r="I9" i="18"/>
  <c r="J9" i="18" s="1"/>
  <c r="I4" i="15"/>
  <c r="J4" i="15" s="1"/>
  <c r="I5" i="16"/>
  <c r="J5" i="16" s="1"/>
  <c r="I5" i="18"/>
  <c r="J5" i="18" s="1"/>
  <c r="I6" i="18"/>
  <c r="J6" i="18" s="1"/>
  <c r="I21" i="18"/>
  <c r="J21" i="18" s="1"/>
  <c r="I22" i="18"/>
  <c r="J22" i="18" s="1"/>
  <c r="I10" i="18"/>
  <c r="J10" i="18" s="1"/>
  <c r="I12" i="18"/>
  <c r="J12" i="18" s="1"/>
  <c r="I13" i="18"/>
  <c r="J13" i="18" s="1"/>
  <c r="I14" i="18"/>
  <c r="J14" i="18" s="1"/>
  <c r="I15" i="18"/>
  <c r="J15" i="18" s="1"/>
  <c r="I16" i="18"/>
  <c r="J16" i="18"/>
  <c r="I17" i="18"/>
  <c r="J17" i="18" s="1"/>
  <c r="I17" i="17"/>
  <c r="J17" i="17" s="1"/>
  <c r="I18" i="17"/>
  <c r="J18" i="17" s="1"/>
  <c r="I4" i="17"/>
  <c r="J4" i="17" s="1"/>
  <c r="I5" i="17"/>
  <c r="J5" i="17" s="1"/>
  <c r="I6" i="17"/>
  <c r="J6" i="17" s="1"/>
  <c r="I7" i="17"/>
  <c r="J7" i="17" s="1"/>
  <c r="I8" i="17"/>
  <c r="J8" i="17" s="1"/>
  <c r="I9" i="17"/>
  <c r="J9" i="17" s="1"/>
  <c r="I10" i="17"/>
  <c r="J10" i="17" s="1"/>
  <c r="I11" i="17"/>
  <c r="J11" i="17" s="1"/>
  <c r="I19" i="17"/>
  <c r="J19" i="17" s="1"/>
  <c r="I20" i="17"/>
  <c r="J20" i="17" s="1"/>
  <c r="I12" i="17"/>
  <c r="J12" i="17" s="1"/>
  <c r="I13" i="17"/>
  <c r="J13" i="17" s="1"/>
  <c r="I29" i="16"/>
  <c r="J29" i="16" s="1"/>
  <c r="C452" i="7"/>
  <c r="B452" i="7"/>
  <c r="C451" i="7"/>
  <c r="B451" i="7"/>
  <c r="I9" i="16"/>
  <c r="J9" i="16" s="1"/>
  <c r="I10" i="16"/>
  <c r="J10" i="16" s="1"/>
  <c r="I6" i="16"/>
  <c r="J6" i="16" s="1"/>
  <c r="I30" i="16"/>
  <c r="J30" i="16" s="1"/>
  <c r="I11" i="16"/>
  <c r="J11" i="16" s="1"/>
  <c r="I12" i="16"/>
  <c r="J12" i="16" s="1"/>
  <c r="I13" i="16"/>
  <c r="J13" i="16" s="1"/>
  <c r="I14" i="16"/>
  <c r="J14" i="16" s="1"/>
  <c r="I15" i="16"/>
  <c r="J15" i="16" s="1"/>
  <c r="I16" i="16"/>
  <c r="J16" i="16" s="1"/>
  <c r="I17" i="16"/>
  <c r="J17" i="16" s="1"/>
  <c r="I18" i="16"/>
  <c r="J18" i="16" s="1"/>
  <c r="I19" i="16"/>
  <c r="J19" i="16" s="1"/>
  <c r="I20" i="16"/>
  <c r="J20" i="16" s="1"/>
  <c r="I21" i="16"/>
  <c r="J21" i="16" s="1"/>
  <c r="I22" i="16"/>
  <c r="J22" i="16" s="1"/>
  <c r="I31" i="16"/>
  <c r="J31" i="16" s="1"/>
  <c r="I32" i="16"/>
  <c r="J32" i="16" s="1"/>
  <c r="I23" i="16"/>
  <c r="J23" i="16" s="1"/>
  <c r="I24" i="16"/>
  <c r="J24" i="16" s="1"/>
  <c r="I25" i="16"/>
  <c r="J25" i="16" s="1"/>
  <c r="I7" i="15"/>
  <c r="J7" i="15" s="1"/>
  <c r="I45" i="15"/>
  <c r="J45" i="15" s="1"/>
  <c r="I172" i="15"/>
  <c r="J172" i="15" s="1"/>
  <c r="I171" i="15"/>
  <c r="J171" i="15" s="1"/>
  <c r="I170" i="15"/>
  <c r="J170" i="15" s="1"/>
  <c r="I168" i="15"/>
  <c r="J168" i="15" s="1"/>
  <c r="I166" i="15"/>
  <c r="J166" i="15" s="1"/>
  <c r="I164" i="15"/>
  <c r="J164" i="15" s="1"/>
  <c r="I163" i="15"/>
  <c r="J163" i="15" s="1"/>
  <c r="I162" i="15"/>
  <c r="J162" i="15" s="1"/>
  <c r="I158" i="15"/>
  <c r="J158" i="15" s="1"/>
  <c r="I157" i="15"/>
  <c r="J157" i="15" s="1"/>
  <c r="I156" i="15"/>
  <c r="J156" i="15" s="1"/>
  <c r="I155" i="15"/>
  <c r="J155" i="15" s="1"/>
  <c r="I154" i="15"/>
  <c r="J154" i="15"/>
  <c r="I153" i="15"/>
  <c r="J153" i="15" s="1"/>
  <c r="I152" i="15"/>
  <c r="J152" i="15" s="1"/>
  <c r="I151" i="15"/>
  <c r="J151" i="15" s="1"/>
  <c r="I150" i="15"/>
  <c r="J150" i="15" s="1"/>
  <c r="I149" i="15"/>
  <c r="J149" i="15" s="1"/>
  <c r="I148" i="15"/>
  <c r="J148" i="15" s="1"/>
  <c r="I147" i="15"/>
  <c r="J147" i="15" s="1"/>
  <c r="I146" i="15"/>
  <c r="J146" i="15" s="1"/>
  <c r="I145" i="15"/>
  <c r="J145" i="15" s="1"/>
  <c r="I144" i="15"/>
  <c r="J144" i="15" s="1"/>
  <c r="I143" i="15"/>
  <c r="J143" i="15" s="1"/>
  <c r="I142" i="15"/>
  <c r="J142" i="15" s="1"/>
  <c r="I141" i="15"/>
  <c r="J141" i="15" s="1"/>
  <c r="I140" i="15"/>
  <c r="J140" i="15" s="1"/>
  <c r="I139" i="15"/>
  <c r="J139" i="15" s="1"/>
  <c r="I138" i="15"/>
  <c r="J138" i="15" s="1"/>
  <c r="I137" i="15"/>
  <c r="J137" i="15" s="1"/>
  <c r="I136" i="15"/>
  <c r="J136" i="15" s="1"/>
  <c r="I135" i="15"/>
  <c r="J135" i="15" s="1"/>
  <c r="I134" i="15"/>
  <c r="J134" i="15" s="1"/>
  <c r="I169" i="15"/>
  <c r="J169" i="15" s="1"/>
  <c r="I167" i="15"/>
  <c r="J167" i="15" s="1"/>
  <c r="I133" i="15"/>
  <c r="J133" i="15" s="1"/>
  <c r="I165" i="15"/>
  <c r="J165" i="15" s="1"/>
  <c r="I132" i="15"/>
  <c r="J132" i="15" s="1"/>
  <c r="I131" i="15"/>
  <c r="J131" i="15" s="1"/>
  <c r="I130" i="15"/>
  <c r="J130" i="15" s="1"/>
  <c r="I129" i="15"/>
  <c r="J129" i="15" s="1"/>
  <c r="I128" i="15"/>
  <c r="J128" i="15" s="1"/>
  <c r="I127" i="15"/>
  <c r="J127" i="15" s="1"/>
  <c r="I126" i="15"/>
  <c r="J126" i="15" s="1"/>
  <c r="I125" i="15"/>
  <c r="J125" i="15" s="1"/>
  <c r="I124" i="15"/>
  <c r="J124" i="15" s="1"/>
  <c r="I123" i="15"/>
  <c r="J123" i="15" s="1"/>
  <c r="I122" i="15"/>
  <c r="J122" i="15" s="1"/>
  <c r="I121" i="15"/>
  <c r="J121" i="15" s="1"/>
  <c r="I120" i="15"/>
  <c r="J120" i="15" s="1"/>
  <c r="I119" i="15"/>
  <c r="J119" i="15" s="1"/>
  <c r="I118" i="15"/>
  <c r="J118" i="15" s="1"/>
  <c r="I117" i="15"/>
  <c r="J117" i="15" s="1"/>
  <c r="I116" i="15"/>
  <c r="J116" i="15" s="1"/>
  <c r="I115" i="15"/>
  <c r="J115" i="15" s="1"/>
  <c r="I114" i="15"/>
  <c r="J114" i="15" s="1"/>
  <c r="I113" i="15"/>
  <c r="J113" i="15" s="1"/>
  <c r="I110" i="15"/>
  <c r="J110" i="15" s="1"/>
  <c r="I109" i="15"/>
  <c r="J109" i="15" s="1"/>
  <c r="I49" i="15"/>
  <c r="J49" i="15" s="1"/>
  <c r="I50" i="15"/>
  <c r="J50" i="15" s="1"/>
  <c r="I51" i="15"/>
  <c r="J51" i="15" s="1"/>
  <c r="I52" i="15"/>
  <c r="J52" i="15" s="1"/>
  <c r="I53" i="15"/>
  <c r="J53" i="15" s="1"/>
  <c r="I54" i="15"/>
  <c r="J54" i="15" s="1"/>
  <c r="I55" i="15"/>
  <c r="J55" i="15" s="1"/>
  <c r="I56" i="15"/>
  <c r="J56" i="15" s="1"/>
  <c r="I57" i="15"/>
  <c r="J57" i="15" s="1"/>
  <c r="I58" i="15"/>
  <c r="J58" i="15" s="1"/>
  <c r="I59" i="15"/>
  <c r="J59" i="15" s="1"/>
  <c r="I60" i="15"/>
  <c r="J60" i="15" s="1"/>
  <c r="I61" i="15"/>
  <c r="J61" i="15" s="1"/>
  <c r="I62" i="15"/>
  <c r="J62" i="15" s="1"/>
  <c r="I63" i="15"/>
  <c r="J63" i="15" s="1"/>
  <c r="I64" i="15"/>
  <c r="J64" i="15" s="1"/>
  <c r="I65" i="15"/>
  <c r="J65" i="15" s="1"/>
  <c r="I66" i="15"/>
  <c r="J66" i="15" s="1"/>
  <c r="I67" i="15"/>
  <c r="J67" i="15" s="1"/>
  <c r="I68" i="15"/>
  <c r="J68" i="15" s="1"/>
  <c r="I69" i="15"/>
  <c r="J69" i="15" s="1"/>
  <c r="I70" i="15"/>
  <c r="J70" i="15" s="1"/>
  <c r="I71" i="15"/>
  <c r="J71" i="15" s="1"/>
  <c r="I72" i="15"/>
  <c r="J72" i="15" s="1"/>
  <c r="I73" i="15"/>
  <c r="J73" i="15" s="1"/>
  <c r="I74" i="15"/>
  <c r="J74" i="15" s="1"/>
  <c r="I75" i="15"/>
  <c r="J75" i="15" s="1"/>
  <c r="I76" i="15"/>
  <c r="J76" i="15" s="1"/>
  <c r="I77" i="15"/>
  <c r="J77" i="15" s="1"/>
  <c r="I78" i="15"/>
  <c r="J78" i="15" s="1"/>
  <c r="I79" i="15"/>
  <c r="J79" i="15" s="1"/>
  <c r="I80" i="15"/>
  <c r="J80" i="15" s="1"/>
  <c r="I81" i="15"/>
  <c r="J81" i="15" s="1"/>
  <c r="I82" i="15"/>
  <c r="J82" i="15" s="1"/>
  <c r="I83" i="15"/>
  <c r="J83" i="15" s="1"/>
  <c r="I84" i="15"/>
  <c r="J84" i="15" s="1"/>
  <c r="I85" i="15"/>
  <c r="J85" i="15" s="1"/>
  <c r="I86" i="15"/>
  <c r="J86" i="15" s="1"/>
  <c r="I87" i="15"/>
  <c r="J87" i="15" s="1"/>
  <c r="I88" i="15"/>
  <c r="J88" i="15" s="1"/>
  <c r="I89" i="15"/>
  <c r="J89" i="15" s="1"/>
  <c r="I90" i="15"/>
  <c r="J90" i="15" s="1"/>
  <c r="I91" i="15"/>
  <c r="J91" i="15" s="1"/>
  <c r="I92" i="15"/>
  <c r="J92" i="15" s="1"/>
  <c r="I93" i="15"/>
  <c r="J93" i="15" s="1"/>
  <c r="I94" i="15"/>
  <c r="J94" i="15" s="1"/>
  <c r="I95" i="15"/>
  <c r="J95" i="15" s="1"/>
  <c r="I96" i="15"/>
  <c r="J96" i="15" s="1"/>
  <c r="I97" i="15"/>
  <c r="J97" i="15" s="1"/>
  <c r="I98" i="15"/>
  <c r="J98" i="15" s="1"/>
  <c r="I99" i="15"/>
  <c r="J99" i="15" s="1"/>
  <c r="I100" i="15"/>
  <c r="J100" i="15" s="1"/>
  <c r="I101" i="15"/>
  <c r="J101" i="15" s="1"/>
  <c r="I102" i="15"/>
  <c r="J102" i="15" s="1"/>
  <c r="I103" i="15"/>
  <c r="J103" i="15" s="1"/>
  <c r="I104" i="15"/>
  <c r="J104" i="15" s="1"/>
  <c r="I105" i="15"/>
  <c r="J105" i="15" s="1"/>
  <c r="I48" i="15"/>
  <c r="J48" i="15" s="1"/>
  <c r="I44" i="15"/>
  <c r="J44" i="15" s="1"/>
  <c r="I21" i="15"/>
  <c r="J21" i="15" s="1"/>
  <c r="I22" i="15"/>
  <c r="J22" i="15" s="1"/>
  <c r="I23" i="15"/>
  <c r="J23" i="15" s="1"/>
  <c r="I24" i="15"/>
  <c r="J24" i="15" s="1"/>
  <c r="I25" i="15"/>
  <c r="J25" i="15" s="1"/>
  <c r="I26" i="15"/>
  <c r="J26" i="15" s="1"/>
  <c r="I27" i="15"/>
  <c r="J27" i="15" s="1"/>
  <c r="I28" i="15"/>
  <c r="J28" i="15" s="1"/>
  <c r="I29" i="15"/>
  <c r="J29" i="15" s="1"/>
  <c r="I30" i="15"/>
  <c r="J30" i="15" s="1"/>
  <c r="I31" i="15"/>
  <c r="J31" i="15" s="1"/>
  <c r="I32" i="15"/>
  <c r="J32" i="15" s="1"/>
  <c r="I33" i="15"/>
  <c r="J33" i="15" s="1"/>
  <c r="I34" i="15"/>
  <c r="J34" i="15" s="1"/>
  <c r="I35" i="15"/>
  <c r="J35" i="15" s="1"/>
  <c r="I36" i="15"/>
  <c r="J36" i="15" s="1"/>
  <c r="I37" i="15"/>
  <c r="J37" i="15" s="1"/>
  <c r="I38" i="15"/>
  <c r="J38" i="15" s="1"/>
  <c r="I39" i="15"/>
  <c r="J39" i="15" s="1"/>
  <c r="I40" i="15"/>
  <c r="J40" i="15" s="1"/>
  <c r="I5" i="15"/>
  <c r="J5" i="15" s="1"/>
  <c r="I6" i="15"/>
  <c r="J6" i="15" s="1"/>
  <c r="I8" i="15"/>
  <c r="J8" i="15" s="1"/>
  <c r="I9" i="15"/>
  <c r="J9" i="15" s="1"/>
  <c r="I10" i="15"/>
  <c r="J10" i="15" s="1"/>
  <c r="I11" i="15"/>
  <c r="J11" i="15" s="1"/>
  <c r="I12" i="15"/>
  <c r="J12" i="15" s="1"/>
  <c r="I13" i="15"/>
  <c r="J13" i="15" s="1"/>
  <c r="I14" i="15"/>
  <c r="J14" i="15" s="1"/>
  <c r="I15" i="15"/>
  <c r="J15" i="15" s="1"/>
  <c r="I16" i="15"/>
  <c r="J16" i="15" s="1"/>
  <c r="I17" i="15"/>
  <c r="J17" i="15" s="1"/>
  <c r="I18" i="15"/>
  <c r="J18" i="15" s="1"/>
  <c r="I19" i="15"/>
  <c r="J19" i="15" s="1"/>
  <c r="I20" i="15"/>
  <c r="J20" i="15" s="1"/>
  <c r="B193" i="7"/>
  <c r="C193" i="7"/>
  <c r="B194" i="7"/>
  <c r="C194" i="7"/>
  <c r="B195" i="7"/>
  <c r="C195" i="7"/>
  <c r="B196" i="7"/>
  <c r="C196" i="7"/>
  <c r="B197" i="7"/>
  <c r="C197" i="7"/>
  <c r="B198" i="7"/>
  <c r="C198" i="7"/>
  <c r="B199" i="7"/>
  <c r="C199" i="7"/>
  <c r="B200" i="7"/>
  <c r="C200" i="7"/>
  <c r="B201" i="7"/>
  <c r="C201" i="7"/>
  <c r="B202" i="7"/>
  <c r="C202" i="7"/>
  <c r="B203" i="7"/>
  <c r="C203" i="7"/>
  <c r="B204" i="7"/>
  <c r="C204" i="7"/>
  <c r="B205" i="7"/>
  <c r="C205" i="7"/>
  <c r="B206" i="7"/>
  <c r="C206" i="7"/>
  <c r="B207" i="7"/>
  <c r="C207" i="7"/>
  <c r="B208" i="7"/>
  <c r="C208" i="7"/>
  <c r="B209" i="7"/>
  <c r="C209" i="7"/>
  <c r="B210" i="7"/>
  <c r="C210" i="7"/>
  <c r="B211" i="7"/>
  <c r="C211" i="7"/>
  <c r="B212" i="7"/>
  <c r="C212" i="7"/>
  <c r="B213" i="7"/>
  <c r="C213" i="7"/>
  <c r="B214" i="7"/>
  <c r="C214" i="7"/>
  <c r="B215" i="7"/>
  <c r="C215" i="7"/>
  <c r="B216" i="7"/>
  <c r="C216" i="7"/>
  <c r="B217" i="7"/>
  <c r="C217" i="7"/>
  <c r="B218" i="7"/>
  <c r="C218" i="7"/>
  <c r="B219" i="7"/>
  <c r="C219" i="7"/>
  <c r="B220" i="7"/>
  <c r="C220" i="7"/>
  <c r="B221" i="7"/>
  <c r="C221" i="7"/>
  <c r="B222" i="7"/>
  <c r="C222" i="7"/>
  <c r="B223" i="7"/>
  <c r="C223" i="7"/>
  <c r="B224" i="7"/>
  <c r="C224" i="7"/>
  <c r="B225" i="7"/>
  <c r="C225" i="7"/>
  <c r="B226" i="7"/>
  <c r="C226" i="7"/>
  <c r="B227" i="7"/>
  <c r="C227" i="7"/>
  <c r="B228" i="7"/>
  <c r="C228" i="7"/>
  <c r="B229" i="7"/>
  <c r="C229" i="7"/>
  <c r="B192" i="7"/>
  <c r="C192" i="7"/>
  <c r="F63" i="11"/>
  <c r="E63" i="11"/>
  <c r="D63" i="11"/>
  <c r="C63" i="11"/>
  <c r="B63" i="11"/>
  <c r="F62" i="11"/>
  <c r="E62" i="11"/>
  <c r="D62" i="11"/>
  <c r="C62" i="11"/>
  <c r="B62" i="11"/>
  <c r="F61" i="11"/>
  <c r="E61" i="11"/>
  <c r="D61" i="11"/>
  <c r="C61" i="11"/>
  <c r="B61" i="11"/>
  <c r="F60" i="11"/>
  <c r="E60" i="11"/>
  <c r="D60" i="11"/>
  <c r="C60" i="11"/>
  <c r="B60" i="11"/>
  <c r="F59" i="11"/>
  <c r="E59" i="11"/>
  <c r="D59" i="11"/>
  <c r="C59" i="11"/>
  <c r="B59" i="11"/>
  <c r="F58" i="11"/>
  <c r="E58" i="11"/>
  <c r="D58" i="11"/>
  <c r="C58" i="11"/>
  <c r="B58" i="11"/>
  <c r="F57" i="11"/>
  <c r="E57" i="11"/>
  <c r="D57" i="11"/>
  <c r="C57" i="11"/>
  <c r="B57" i="11"/>
  <c r="F56" i="11"/>
  <c r="E56" i="11"/>
  <c r="D56" i="11"/>
  <c r="C56" i="11"/>
  <c r="B56" i="11"/>
  <c r="F55" i="11"/>
  <c r="E55" i="11"/>
  <c r="D55" i="11"/>
  <c r="C55" i="11"/>
  <c r="B55" i="11"/>
  <c r="F54" i="11"/>
  <c r="E54" i="11"/>
  <c r="D54" i="11"/>
  <c r="C54" i="11"/>
  <c r="B54" i="11"/>
  <c r="F53" i="11"/>
  <c r="E53" i="11"/>
  <c r="D53" i="11"/>
  <c r="C53" i="11"/>
  <c r="B53" i="11"/>
  <c r="F52" i="11"/>
  <c r="E52" i="11"/>
  <c r="D52" i="11"/>
  <c r="C52" i="11"/>
  <c r="B52" i="11"/>
  <c r="F51" i="11"/>
  <c r="E51" i="11"/>
  <c r="D51" i="11"/>
  <c r="C51" i="11"/>
  <c r="B51" i="11"/>
  <c r="F50" i="11"/>
  <c r="E50" i="11"/>
  <c r="D50" i="11"/>
  <c r="C50" i="11"/>
  <c r="B50" i="11"/>
  <c r="F49" i="11"/>
  <c r="E49" i="11"/>
  <c r="D49" i="11"/>
  <c r="C49" i="11"/>
  <c r="B49" i="11"/>
  <c r="F48" i="11"/>
  <c r="E48" i="11"/>
  <c r="D48" i="11"/>
  <c r="C48" i="11"/>
  <c r="B48" i="11"/>
  <c r="F47" i="11"/>
  <c r="E47" i="11"/>
  <c r="D47" i="11"/>
  <c r="C47" i="11"/>
  <c r="B47" i="11"/>
  <c r="F46" i="11"/>
  <c r="E46" i="11"/>
  <c r="D46" i="11"/>
  <c r="C46" i="11"/>
  <c r="B46" i="11"/>
  <c r="F45" i="11"/>
  <c r="E45" i="11"/>
  <c r="D45" i="11"/>
  <c r="C45" i="11"/>
  <c r="B45" i="11"/>
  <c r="F44" i="11"/>
  <c r="E44" i="11"/>
  <c r="D44" i="11"/>
  <c r="C44" i="11"/>
  <c r="B44" i="11"/>
  <c r="F43" i="11"/>
  <c r="E43" i="11"/>
  <c r="D43" i="11"/>
  <c r="C43" i="11"/>
  <c r="B43" i="11"/>
  <c r="F42" i="11"/>
  <c r="E42" i="11"/>
  <c r="D42" i="11"/>
  <c r="C42" i="11"/>
  <c r="B42" i="11"/>
  <c r="F41" i="11"/>
  <c r="E41" i="11"/>
  <c r="D41" i="11"/>
  <c r="C41" i="11"/>
  <c r="B41" i="11"/>
  <c r="F40" i="11"/>
  <c r="E40" i="11"/>
  <c r="D40" i="11"/>
  <c r="C40" i="11"/>
  <c r="B40" i="11"/>
  <c r="F39" i="11"/>
  <c r="E39" i="11"/>
  <c r="D39" i="11"/>
  <c r="C39" i="11"/>
  <c r="B39" i="11"/>
  <c r="F38" i="11"/>
  <c r="E38" i="11"/>
  <c r="D38" i="11"/>
  <c r="C38" i="11"/>
  <c r="B38" i="11"/>
  <c r="F37" i="11"/>
  <c r="E37" i="11"/>
  <c r="D37" i="11"/>
  <c r="C37" i="11"/>
  <c r="B37" i="11"/>
  <c r="F36" i="11"/>
  <c r="E36" i="11"/>
  <c r="D36" i="11"/>
  <c r="C36" i="11"/>
  <c r="B36" i="11"/>
  <c r="F35" i="11"/>
  <c r="E35" i="11"/>
  <c r="D35" i="11"/>
  <c r="C35" i="11"/>
  <c r="B35" i="11"/>
  <c r="F34" i="11"/>
  <c r="E34" i="11"/>
  <c r="D34" i="11"/>
  <c r="C34" i="11"/>
  <c r="B34" i="11"/>
  <c r="F33" i="11"/>
  <c r="E33" i="11"/>
  <c r="D33" i="11"/>
  <c r="C33" i="11"/>
  <c r="B33" i="11"/>
  <c r="F32" i="11"/>
  <c r="E32" i="11"/>
  <c r="D32" i="11"/>
  <c r="C32" i="11"/>
  <c r="B32" i="11"/>
  <c r="F31" i="11"/>
  <c r="E31" i="11"/>
  <c r="D31" i="11"/>
  <c r="C31" i="11"/>
  <c r="B31" i="11"/>
  <c r="F30" i="11"/>
  <c r="E30" i="11"/>
  <c r="D30" i="11"/>
  <c r="C30" i="11"/>
  <c r="B30" i="11"/>
  <c r="F17" i="18"/>
  <c r="E17" i="18"/>
  <c r="D17" i="18"/>
  <c r="C17" i="18"/>
  <c r="B17" i="18"/>
  <c r="F16" i="18"/>
  <c r="E16" i="18"/>
  <c r="D16" i="18"/>
  <c r="C16" i="18"/>
  <c r="B16" i="18"/>
  <c r="F14" i="18"/>
  <c r="E14" i="18"/>
  <c r="D14" i="18"/>
  <c r="C14" i="18"/>
  <c r="B14" i="18"/>
  <c r="F13" i="18"/>
  <c r="E13" i="18"/>
  <c r="D13" i="18"/>
  <c r="C13" i="18"/>
  <c r="B13" i="18"/>
  <c r="F12" i="18"/>
  <c r="E12" i="18"/>
  <c r="D12" i="18"/>
  <c r="C12" i="18"/>
  <c r="B12" i="18"/>
  <c r="F11" i="18"/>
  <c r="E11" i="18"/>
  <c r="D11" i="18"/>
  <c r="C11" i="18"/>
  <c r="B11" i="18"/>
  <c r="F10" i="18"/>
  <c r="E10" i="18"/>
  <c r="D10" i="18"/>
  <c r="C10" i="18"/>
  <c r="B10" i="18"/>
  <c r="F22" i="18"/>
  <c r="E22" i="18"/>
  <c r="D22" i="18"/>
  <c r="C22" i="18"/>
  <c r="B22" i="18"/>
  <c r="F21" i="18"/>
  <c r="E21" i="18"/>
  <c r="D21" i="18"/>
  <c r="C21" i="18"/>
  <c r="B21" i="18"/>
  <c r="F6" i="18"/>
  <c r="E6" i="18"/>
  <c r="D6" i="18"/>
  <c r="C6" i="18"/>
  <c r="B6" i="18"/>
  <c r="F5" i="18"/>
  <c r="E5" i="18"/>
  <c r="D5" i="18"/>
  <c r="C5" i="18"/>
  <c r="B5" i="18"/>
  <c r="F4" i="18"/>
  <c r="E4" i="18"/>
  <c r="D4" i="18"/>
  <c r="C4" i="18"/>
  <c r="B4" i="18"/>
  <c r="F9" i="18"/>
  <c r="E9" i="18"/>
  <c r="D9" i="18"/>
  <c r="C9" i="18"/>
  <c r="B9" i="18"/>
  <c r="I4" i="14"/>
  <c r="J4" i="14" s="1"/>
  <c r="I8" i="14"/>
  <c r="J8" i="14" s="1"/>
  <c r="I9" i="14"/>
  <c r="J9" i="14" s="1"/>
  <c r="I19" i="14"/>
  <c r="J19" i="14" s="1"/>
  <c r="I10" i="14"/>
  <c r="J10" i="14" s="1"/>
  <c r="I11" i="14"/>
  <c r="J11" i="14" s="1"/>
  <c r="I12" i="14"/>
  <c r="J12" i="14" s="1"/>
  <c r="I13" i="14"/>
  <c r="J13" i="14" s="1"/>
  <c r="I20" i="14"/>
  <c r="J20" i="14" s="1"/>
  <c r="I14" i="14"/>
  <c r="J14" i="14" s="1"/>
  <c r="I15" i="14"/>
  <c r="J15" i="14" s="1"/>
  <c r="I11" i="10"/>
  <c r="J11" i="10" s="1"/>
  <c r="I5" i="10"/>
  <c r="J5" i="10" s="1"/>
  <c r="I6" i="10"/>
  <c r="J6" i="10" s="1"/>
  <c r="I7" i="10"/>
  <c r="J7" i="10" s="1"/>
  <c r="I8" i="10"/>
  <c r="J8" i="10" s="1"/>
  <c r="I12" i="10"/>
  <c r="J12" i="10" s="1"/>
  <c r="I13" i="10"/>
  <c r="J13" i="10" s="1"/>
  <c r="I14" i="10"/>
  <c r="J14" i="10" s="1"/>
  <c r="I15" i="10"/>
  <c r="J15" i="10" s="1"/>
  <c r="I16" i="10"/>
  <c r="J16" i="10" s="1"/>
  <c r="I17" i="10"/>
  <c r="J17" i="10" s="1"/>
  <c r="I18" i="10"/>
  <c r="J18" i="10" s="1"/>
  <c r="I19" i="10"/>
  <c r="J19" i="10" s="1"/>
  <c r="I20" i="10"/>
  <c r="J20" i="10" s="1"/>
  <c r="I21" i="10"/>
  <c r="J21" i="10" s="1"/>
  <c r="I22" i="10"/>
  <c r="J22" i="10" s="1"/>
  <c r="I23" i="10"/>
  <c r="J23" i="10" s="1"/>
  <c r="I24" i="10"/>
  <c r="J24" i="10" s="1"/>
  <c r="I25" i="10"/>
  <c r="J25" i="10" s="1"/>
  <c r="I26" i="10"/>
  <c r="J26" i="10" s="1"/>
  <c r="I27" i="10"/>
  <c r="J27" i="10" s="1"/>
  <c r="I28" i="10"/>
  <c r="J28" i="10" s="1"/>
  <c r="I29" i="10"/>
  <c r="J29" i="10" s="1"/>
  <c r="I30" i="10"/>
  <c r="J30" i="10" s="1"/>
  <c r="I31" i="10"/>
  <c r="J31" i="10" s="1"/>
  <c r="I54" i="10"/>
  <c r="J54" i="10" s="1"/>
  <c r="I32" i="10"/>
  <c r="J32" i="10" s="1"/>
  <c r="I33" i="10"/>
  <c r="J33" i="10" s="1"/>
  <c r="I55" i="10"/>
  <c r="J55" i="10" s="1"/>
  <c r="I56" i="10"/>
  <c r="J56" i="10" s="1"/>
  <c r="I57" i="10"/>
  <c r="J57" i="10" s="1"/>
  <c r="I34" i="10"/>
  <c r="J34" i="10" s="1"/>
  <c r="I35" i="10"/>
  <c r="J35" i="10" s="1"/>
  <c r="I36" i="10"/>
  <c r="J36" i="10" s="1"/>
  <c r="I58" i="10"/>
  <c r="J58" i="10" s="1"/>
  <c r="I37" i="10"/>
  <c r="J37" i="10" s="1"/>
  <c r="I38" i="10"/>
  <c r="J38" i="10" s="1"/>
  <c r="I39" i="10"/>
  <c r="J39" i="10" s="1"/>
  <c r="I60" i="10"/>
  <c r="J60" i="10" s="1"/>
  <c r="I61" i="10"/>
  <c r="J61" i="10" s="1"/>
  <c r="I40" i="10"/>
  <c r="J40" i="10" s="1"/>
  <c r="I41" i="10"/>
  <c r="J41" i="10" s="1"/>
  <c r="I42" i="10"/>
  <c r="J42" i="10" s="1"/>
  <c r="I43" i="10"/>
  <c r="J43" i="10" s="1"/>
  <c r="I44" i="10"/>
  <c r="J44" i="10" s="1"/>
  <c r="I45" i="10"/>
  <c r="J45" i="10" s="1"/>
  <c r="I46" i="10"/>
  <c r="J46" i="10" s="1"/>
  <c r="I47" i="10"/>
  <c r="J47" i="10" s="1"/>
  <c r="I48" i="10"/>
  <c r="J48" i="10" s="1"/>
  <c r="I52" i="10"/>
  <c r="J52" i="10" s="1"/>
  <c r="I59" i="10"/>
  <c r="J59" i="10" s="1"/>
  <c r="I7" i="21"/>
  <c r="J7" i="21" s="1"/>
  <c r="I10" i="21"/>
  <c r="J10" i="21" s="1"/>
  <c r="I4" i="21"/>
  <c r="J4" i="21" s="1"/>
  <c r="I5" i="21"/>
  <c r="J5" i="21" s="1"/>
  <c r="I6" i="21"/>
  <c r="J6" i="21" s="1"/>
  <c r="I8" i="21"/>
  <c r="J8" i="21" s="1"/>
  <c r="I9" i="21"/>
  <c r="J9" i="21" s="1"/>
  <c r="I11" i="21"/>
  <c r="J11" i="21" s="1"/>
  <c r="I12" i="21"/>
  <c r="J12" i="21" s="1"/>
  <c r="I13" i="21"/>
  <c r="J13" i="21" s="1"/>
  <c r="I14" i="21"/>
  <c r="J14" i="21" s="1"/>
  <c r="I15" i="21"/>
  <c r="J15" i="21" s="1"/>
  <c r="I16" i="21"/>
  <c r="J16" i="21" s="1"/>
  <c r="I17" i="21"/>
  <c r="J17" i="21" s="1"/>
  <c r="I18" i="21"/>
  <c r="J18" i="21" s="1"/>
  <c r="I19" i="21"/>
  <c r="J19" i="21" s="1"/>
  <c r="I20" i="21"/>
  <c r="J20" i="21" s="1"/>
  <c r="I21" i="21"/>
  <c r="J21" i="21" s="1"/>
  <c r="I22" i="21"/>
  <c r="J22" i="21" s="1"/>
  <c r="I23" i="21"/>
  <c r="J23" i="21" s="1"/>
  <c r="I24" i="21"/>
  <c r="J24" i="21" s="1"/>
  <c r="I25" i="21"/>
  <c r="J25" i="21" s="1"/>
  <c r="I26" i="21"/>
  <c r="J26" i="21" s="1"/>
  <c r="I27" i="21"/>
  <c r="J27" i="21" s="1"/>
  <c r="I28" i="21"/>
  <c r="J28" i="21" s="1"/>
  <c r="I29" i="21"/>
  <c r="J29" i="21" s="1"/>
  <c r="I30" i="21"/>
  <c r="J30" i="21" s="1"/>
  <c r="I31" i="21"/>
  <c r="J31" i="21" s="1"/>
  <c r="I32" i="21"/>
  <c r="J32" i="21" s="1"/>
  <c r="I33" i="21"/>
  <c r="J33" i="21" s="1"/>
  <c r="I34" i="21"/>
  <c r="J34" i="21" s="1"/>
  <c r="I35" i="21"/>
  <c r="J35" i="21" s="1"/>
  <c r="I36" i="21"/>
  <c r="J36" i="21" s="1"/>
  <c r="I12" i="20"/>
  <c r="J12" i="20" s="1"/>
  <c r="I23" i="20"/>
  <c r="J23" i="20" s="1"/>
  <c r="I4" i="9"/>
  <c r="J4" i="9" s="1"/>
  <c r="I4" i="3"/>
  <c r="J4" i="3" s="1"/>
  <c r="I11" i="4"/>
  <c r="J11" i="4" s="1"/>
  <c r="I4" i="4"/>
  <c r="J4" i="4" s="1"/>
  <c r="I67" i="20"/>
  <c r="J67" i="20" s="1"/>
  <c r="I66" i="20"/>
  <c r="J66" i="20" s="1"/>
  <c r="I62" i="20"/>
  <c r="J62" i="20" s="1"/>
  <c r="I61" i="20"/>
  <c r="J61" i="20" s="1"/>
  <c r="I60" i="20"/>
  <c r="J60" i="20" s="1"/>
  <c r="I59" i="20"/>
  <c r="J59" i="20" s="1"/>
  <c r="I58" i="20"/>
  <c r="J58" i="20" s="1"/>
  <c r="I57" i="20"/>
  <c r="J57" i="20" s="1"/>
  <c r="I46" i="20"/>
  <c r="J46" i="20" s="1"/>
  <c r="I56" i="20"/>
  <c r="J56" i="20" s="1"/>
  <c r="I45" i="20"/>
  <c r="J45" i="20" s="1"/>
  <c r="I55" i="20"/>
  <c r="J55" i="20" s="1"/>
  <c r="I54" i="20"/>
  <c r="J54" i="20" s="1"/>
  <c r="I53" i="20"/>
  <c r="J53" i="20" s="1"/>
  <c r="I52" i="20"/>
  <c r="J52" i="20" s="1"/>
  <c r="I51" i="20"/>
  <c r="J51" i="20" s="1"/>
  <c r="I50" i="20"/>
  <c r="J50" i="20" s="1"/>
  <c r="I49" i="20"/>
  <c r="J49" i="20" s="1"/>
  <c r="I40" i="20"/>
  <c r="J40" i="20" s="1"/>
  <c r="I39" i="20"/>
  <c r="J39" i="20" s="1"/>
  <c r="I5" i="20"/>
  <c r="J5" i="20" s="1"/>
  <c r="I13" i="20"/>
  <c r="J13" i="20" s="1"/>
  <c r="I14" i="20"/>
  <c r="J14" i="20" s="1"/>
  <c r="I6" i="20"/>
  <c r="J6" i="20" s="1"/>
  <c r="I15" i="20"/>
  <c r="J15" i="20" s="1"/>
  <c r="I16" i="20"/>
  <c r="J16" i="20" s="1"/>
  <c r="I17" i="20"/>
  <c r="J17" i="20" s="1"/>
  <c r="I18" i="20"/>
  <c r="J18" i="20" s="1"/>
  <c r="I19" i="20"/>
  <c r="J19" i="20" s="1"/>
  <c r="I20" i="20"/>
  <c r="J20" i="20" s="1"/>
  <c r="I21" i="20"/>
  <c r="J21" i="20" s="1"/>
  <c r="I22" i="20"/>
  <c r="J22" i="20" s="1"/>
  <c r="I24" i="20"/>
  <c r="J24" i="20" s="1"/>
  <c r="I25" i="20"/>
  <c r="J25" i="20" s="1"/>
  <c r="I26" i="20"/>
  <c r="J26" i="20" s="1"/>
  <c r="I27" i="20"/>
  <c r="J27" i="20" s="1"/>
  <c r="I41" i="20"/>
  <c r="J41" i="20" s="1"/>
  <c r="I28" i="20"/>
  <c r="J28" i="20" s="1"/>
  <c r="I29" i="20"/>
  <c r="J29" i="20" s="1"/>
  <c r="I30" i="20"/>
  <c r="J30" i="20" s="1"/>
  <c r="I31" i="20"/>
  <c r="J31" i="20" s="1"/>
  <c r="I32" i="20"/>
  <c r="J32" i="20" s="1"/>
  <c r="I33" i="20"/>
  <c r="J33" i="20" s="1"/>
  <c r="I34" i="20"/>
  <c r="J34" i="20" s="1"/>
  <c r="I35" i="20"/>
  <c r="J35" i="20" s="1"/>
  <c r="I7" i="20"/>
  <c r="J7" i="20" s="1"/>
  <c r="I11" i="20"/>
  <c r="J11" i="20" s="1"/>
  <c r="I10" i="20"/>
  <c r="J10" i="20" s="1"/>
  <c r="B39" i="9"/>
  <c r="I35" i="4"/>
  <c r="J35" i="4" s="1"/>
  <c r="I36" i="4"/>
  <c r="J36" i="4" s="1"/>
  <c r="I37" i="4"/>
  <c r="J37" i="4" s="1"/>
  <c r="I38" i="4"/>
  <c r="J38" i="4" s="1"/>
  <c r="I51" i="4"/>
  <c r="J51" i="4" s="1"/>
  <c r="I52" i="4"/>
  <c r="J52" i="4" s="1"/>
  <c r="C10" i="21"/>
  <c r="I42" i="3"/>
  <c r="J42" i="3" s="1"/>
  <c r="I8" i="3"/>
  <c r="J8" i="3"/>
  <c r="I7" i="3"/>
  <c r="J7" i="3"/>
  <c r="I6" i="3"/>
  <c r="J6" i="3"/>
  <c r="I5" i="3"/>
  <c r="J5" i="3"/>
  <c r="I16" i="3"/>
  <c r="J16" i="3"/>
  <c r="I18" i="3"/>
  <c r="J18" i="3"/>
  <c r="I17" i="3"/>
  <c r="J17" i="3"/>
  <c r="I31" i="3"/>
  <c r="J31" i="3"/>
  <c r="I32" i="3"/>
  <c r="J32" i="3"/>
  <c r="I23" i="3"/>
  <c r="J23" i="3"/>
  <c r="I25" i="3"/>
  <c r="J25" i="3"/>
  <c r="I27" i="3"/>
  <c r="J27" i="3"/>
  <c r="I28" i="3"/>
  <c r="J28" i="3"/>
  <c r="I29" i="3"/>
  <c r="J29" i="3"/>
  <c r="I30" i="3"/>
  <c r="J30" i="3"/>
  <c r="I33" i="3"/>
  <c r="J33" i="3"/>
  <c r="I34" i="3"/>
  <c r="J34" i="3"/>
  <c r="I36" i="3"/>
  <c r="J36" i="3"/>
  <c r="I14" i="3"/>
  <c r="J14" i="3"/>
  <c r="I47" i="3"/>
  <c r="J47" i="3"/>
  <c r="I45" i="3"/>
  <c r="J45" i="3"/>
  <c r="I44" i="3"/>
  <c r="J44" i="3"/>
  <c r="I46" i="3"/>
  <c r="J46" i="3"/>
  <c r="I48" i="3"/>
  <c r="J48" i="3"/>
  <c r="I49" i="3"/>
  <c r="J49" i="3"/>
  <c r="I50" i="3"/>
  <c r="J50" i="3"/>
  <c r="I51" i="3"/>
  <c r="J51" i="3"/>
  <c r="I52" i="3"/>
  <c r="J52" i="3"/>
  <c r="I53" i="3"/>
  <c r="J53" i="3"/>
  <c r="I54" i="3"/>
  <c r="J54" i="3"/>
  <c r="I43" i="3"/>
  <c r="J43" i="3"/>
  <c r="I11" i="3"/>
  <c r="J11" i="3"/>
  <c r="I12" i="3"/>
  <c r="J12" i="3"/>
  <c r="I13" i="3"/>
  <c r="J13" i="3"/>
  <c r="I15" i="3"/>
  <c r="J15" i="3" s="1"/>
  <c r="I19" i="3"/>
  <c r="J19" i="3"/>
  <c r="I20" i="3"/>
  <c r="J20" i="3" s="1"/>
  <c r="I21" i="3"/>
  <c r="J21" i="3"/>
  <c r="I22" i="3"/>
  <c r="J22" i="3"/>
  <c r="I24" i="3"/>
  <c r="J24" i="3"/>
  <c r="I26" i="3"/>
  <c r="J26" i="3"/>
  <c r="I35" i="3"/>
  <c r="J35" i="3"/>
  <c r="I5" i="4"/>
  <c r="J5" i="4" s="1"/>
  <c r="I10" i="4"/>
  <c r="J10" i="4" s="1"/>
  <c r="I12" i="4"/>
  <c r="J12" i="4" s="1"/>
  <c r="I14" i="4"/>
  <c r="J14" i="4" s="1"/>
  <c r="I13" i="4"/>
  <c r="J13" i="4" s="1"/>
  <c r="I15" i="4"/>
  <c r="J15" i="4" s="1"/>
  <c r="I41" i="4"/>
  <c r="J41" i="4" s="1"/>
  <c r="I17" i="4"/>
  <c r="J17" i="4" s="1"/>
  <c r="I18" i="4"/>
  <c r="J18" i="4" s="1"/>
  <c r="I16" i="4"/>
  <c r="J16" i="4" s="1"/>
  <c r="I19" i="4"/>
  <c r="J19" i="4" s="1"/>
  <c r="I20" i="4"/>
  <c r="J20" i="4" s="1"/>
  <c r="I22" i="4"/>
  <c r="J22" i="4" s="1"/>
  <c r="I21" i="4"/>
  <c r="J21" i="4" s="1"/>
  <c r="I23" i="4"/>
  <c r="J23" i="4" s="1"/>
  <c r="I24" i="4"/>
  <c r="J24" i="4" s="1"/>
  <c r="I26" i="4"/>
  <c r="J26" i="4" s="1"/>
  <c r="I25" i="4"/>
  <c r="J25" i="4" s="1"/>
  <c r="I27" i="4"/>
  <c r="J27" i="4" s="1"/>
  <c r="I28" i="4"/>
  <c r="J28" i="4" s="1"/>
  <c r="I30" i="4"/>
  <c r="J30" i="4" s="1"/>
  <c r="I29" i="4"/>
  <c r="J29" i="4" s="1"/>
  <c r="I31" i="4"/>
  <c r="J31" i="4" s="1"/>
  <c r="I40" i="4"/>
  <c r="J40" i="4" s="1"/>
  <c r="I54" i="4"/>
  <c r="J54" i="4" s="1"/>
  <c r="I53" i="4"/>
  <c r="J53" i="4" s="1"/>
  <c r="I50" i="4"/>
  <c r="J50" i="4" s="1"/>
  <c r="I49" i="4"/>
  <c r="J49" i="4"/>
  <c r="I48" i="4"/>
  <c r="J48" i="4" s="1"/>
  <c r="I47" i="4"/>
  <c r="J47" i="4" s="1"/>
  <c r="I46" i="4"/>
  <c r="J46" i="4" s="1"/>
  <c r="I42" i="4"/>
  <c r="J42" i="4" s="1"/>
  <c r="I39" i="4"/>
  <c r="J39" i="4" s="1"/>
  <c r="I45" i="4"/>
  <c r="J45" i="4" s="1"/>
  <c r="I44" i="4"/>
  <c r="J44" i="4" s="1"/>
  <c r="I43" i="4"/>
  <c r="J43" i="4" s="1"/>
  <c r="I6" i="4"/>
  <c r="J6" i="4" s="1"/>
  <c r="I7" i="4"/>
  <c r="J7" i="4" s="1"/>
  <c r="I17" i="9"/>
  <c r="J17" i="9" s="1"/>
  <c r="I18" i="9"/>
  <c r="J18" i="9" s="1"/>
  <c r="I5" i="9"/>
  <c r="J5" i="9" s="1"/>
  <c r="I53" i="9"/>
  <c r="J53" i="9" s="1"/>
  <c r="I59" i="9"/>
  <c r="J59" i="9" s="1"/>
  <c r="I6" i="9"/>
  <c r="J6" i="9" s="1"/>
  <c r="I7" i="9"/>
  <c r="J7" i="9" s="1"/>
  <c r="I8" i="9"/>
  <c r="J8" i="9" s="1"/>
  <c r="I9" i="9"/>
  <c r="J9" i="9" s="1"/>
  <c r="I12" i="9"/>
  <c r="J12" i="9" s="1"/>
  <c r="I14" i="9"/>
  <c r="J14" i="9" s="1"/>
  <c r="I13" i="9"/>
  <c r="J13" i="9" s="1"/>
  <c r="I16" i="9"/>
  <c r="J16" i="9" s="1"/>
  <c r="I19" i="9"/>
  <c r="J19" i="9" s="1"/>
  <c r="I20" i="9"/>
  <c r="J20" i="9" s="1"/>
  <c r="I21" i="9"/>
  <c r="J21" i="9" s="1"/>
  <c r="I23" i="9"/>
  <c r="J23" i="9" s="1"/>
  <c r="I24" i="9"/>
  <c r="J24" i="9" s="1"/>
  <c r="I25" i="9"/>
  <c r="J25" i="9" s="1"/>
  <c r="I26" i="9"/>
  <c r="J26" i="9" s="1"/>
  <c r="I33" i="9"/>
  <c r="J33" i="9" s="1"/>
  <c r="I34" i="9"/>
  <c r="J34" i="9" s="1"/>
  <c r="I36" i="9"/>
  <c r="J36" i="9" s="1"/>
  <c r="I37" i="9"/>
  <c r="J37" i="9" s="1"/>
  <c r="I39" i="9"/>
  <c r="J39" i="9" s="1"/>
  <c r="I40" i="9"/>
  <c r="J40" i="9" s="1"/>
  <c r="I41" i="9"/>
  <c r="J41" i="9" s="1"/>
  <c r="I47" i="9"/>
  <c r="J47" i="9" s="1"/>
  <c r="I49" i="9"/>
  <c r="J49" i="9" s="1"/>
  <c r="I51" i="9"/>
  <c r="J51" i="9" s="1"/>
  <c r="I52" i="9"/>
  <c r="J52" i="9" s="1"/>
  <c r="I54" i="9"/>
  <c r="J54" i="9" s="1"/>
  <c r="I55" i="9"/>
  <c r="J55" i="9" s="1"/>
  <c r="I56" i="9"/>
  <c r="J56" i="9" s="1"/>
  <c r="I57" i="9"/>
  <c r="J57" i="9" s="1"/>
  <c r="I58" i="9"/>
  <c r="J58" i="9" s="1"/>
  <c r="I50" i="9"/>
  <c r="J50" i="9" s="1"/>
  <c r="I31" i="9"/>
  <c r="J31" i="9" s="1"/>
  <c r="I30" i="9"/>
  <c r="J30" i="9" s="1"/>
  <c r="I29" i="9"/>
  <c r="J29" i="9" s="1"/>
  <c r="I32" i="9"/>
  <c r="J32" i="9" s="1"/>
  <c r="I38" i="9"/>
  <c r="J38" i="9" s="1"/>
  <c r="I45" i="9"/>
  <c r="J45" i="9" s="1"/>
  <c r="I46" i="9"/>
  <c r="J46" i="9" s="1"/>
  <c r="I48" i="9"/>
  <c r="J48" i="9" s="1"/>
  <c r="F67" i="20"/>
  <c r="E67" i="20"/>
  <c r="D67" i="20"/>
  <c r="C67" i="20"/>
  <c r="B67" i="20"/>
  <c r="F66" i="20"/>
  <c r="E66" i="20"/>
  <c r="D66" i="20"/>
  <c r="C66" i="20"/>
  <c r="B66" i="20"/>
  <c r="F40" i="20"/>
  <c r="E40" i="20"/>
  <c r="D40" i="20"/>
  <c r="C40" i="20"/>
  <c r="B40" i="20"/>
  <c r="F39" i="20"/>
  <c r="E39" i="20"/>
  <c r="D39" i="20"/>
  <c r="C39" i="20"/>
  <c r="B39" i="20"/>
  <c r="B124" i="7"/>
  <c r="C159" i="7"/>
  <c r="B159" i="7"/>
  <c r="C158" i="7"/>
  <c r="B158" i="7"/>
  <c r="C157" i="7"/>
  <c r="B157" i="7"/>
  <c r="C156" i="7"/>
  <c r="B156" i="7"/>
  <c r="C155" i="7"/>
  <c r="B155" i="7"/>
  <c r="C154" i="7"/>
  <c r="B154" i="7"/>
  <c r="C153" i="7"/>
  <c r="B153" i="7"/>
  <c r="C152" i="7"/>
  <c r="B152" i="7"/>
  <c r="C151" i="7"/>
  <c r="B151" i="7"/>
  <c r="C150" i="7"/>
  <c r="B150" i="7"/>
  <c r="C149" i="7"/>
  <c r="B149" i="7"/>
  <c r="C148" i="7"/>
  <c r="B148" i="7"/>
  <c r="C147" i="7"/>
  <c r="B147" i="7"/>
  <c r="C146" i="7"/>
  <c r="B146" i="7"/>
  <c r="C145" i="7"/>
  <c r="B145" i="7"/>
  <c r="C144" i="7"/>
  <c r="B144" i="7"/>
  <c r="C143" i="7"/>
  <c r="B143" i="7"/>
  <c r="C142" i="7"/>
  <c r="B142" i="7"/>
  <c r="C141" i="7"/>
  <c r="B141" i="7"/>
  <c r="C140" i="7"/>
  <c r="B140" i="7"/>
  <c r="C139" i="7"/>
  <c r="B139" i="7"/>
  <c r="C138" i="7"/>
  <c r="B138" i="7"/>
  <c r="C137" i="7"/>
  <c r="B137" i="7"/>
  <c r="C136" i="7"/>
  <c r="B136" i="7"/>
  <c r="C135" i="7"/>
  <c r="B135" i="7"/>
  <c r="C134" i="7"/>
  <c r="B134" i="7"/>
  <c r="C133" i="7"/>
  <c r="B133" i="7"/>
  <c r="C132" i="7"/>
  <c r="B132" i="7"/>
  <c r="C131" i="7"/>
  <c r="B131" i="7"/>
  <c r="C130" i="7"/>
  <c r="B130" i="7"/>
  <c r="C129" i="7"/>
  <c r="B129" i="7"/>
  <c r="C128" i="7"/>
  <c r="B128" i="7"/>
  <c r="C127" i="7"/>
  <c r="B127" i="7"/>
  <c r="C126" i="7"/>
  <c r="B126" i="7"/>
  <c r="F36" i="21"/>
  <c r="E36" i="21"/>
  <c r="D36" i="21"/>
  <c r="C36" i="21"/>
  <c r="B36" i="21"/>
  <c r="F35" i="21"/>
  <c r="E35" i="21"/>
  <c r="D35" i="21"/>
  <c r="C35" i="21"/>
  <c r="B35" i="21"/>
  <c r="F34" i="21"/>
  <c r="E34" i="21"/>
  <c r="D34" i="21"/>
  <c r="C34" i="21"/>
  <c r="B34" i="21"/>
  <c r="F33" i="21"/>
  <c r="E33" i="21"/>
  <c r="D33" i="21"/>
  <c r="C33" i="21"/>
  <c r="B33" i="21"/>
  <c r="F32" i="21"/>
  <c r="E32" i="21"/>
  <c r="D32" i="21"/>
  <c r="C32" i="21"/>
  <c r="B32" i="21"/>
  <c r="F31" i="21"/>
  <c r="E31" i="21"/>
  <c r="D31" i="21"/>
  <c r="C31" i="21"/>
  <c r="B31" i="21"/>
  <c r="F30" i="21"/>
  <c r="E30" i="21"/>
  <c r="D30" i="21"/>
  <c r="C30" i="21"/>
  <c r="B30" i="21"/>
  <c r="F29" i="21"/>
  <c r="E29" i="21"/>
  <c r="D29" i="21"/>
  <c r="C29" i="21"/>
  <c r="B29" i="21"/>
  <c r="F28" i="21"/>
  <c r="E28" i="21"/>
  <c r="D28" i="21"/>
  <c r="C28" i="21"/>
  <c r="B28" i="21"/>
  <c r="F27" i="21"/>
  <c r="E27" i="21"/>
  <c r="D27" i="21"/>
  <c r="C27" i="21"/>
  <c r="B27" i="21"/>
  <c r="F26" i="21"/>
  <c r="E26" i="21"/>
  <c r="D26" i="21"/>
  <c r="C26" i="21"/>
  <c r="B26" i="21"/>
  <c r="F25" i="21"/>
  <c r="E25" i="21"/>
  <c r="D25" i="21"/>
  <c r="C25" i="21"/>
  <c r="B25" i="21"/>
  <c r="F24" i="21"/>
  <c r="E24" i="21"/>
  <c r="D24" i="21"/>
  <c r="C24" i="21"/>
  <c r="B24" i="21"/>
  <c r="F23" i="21"/>
  <c r="E23" i="21"/>
  <c r="D23" i="21"/>
  <c r="C23" i="21"/>
  <c r="B23" i="21"/>
  <c r="F22" i="21"/>
  <c r="E22" i="21"/>
  <c r="D22" i="21"/>
  <c r="C22" i="21"/>
  <c r="B22" i="21"/>
  <c r="F21" i="21"/>
  <c r="E21" i="21"/>
  <c r="D21" i="21"/>
  <c r="C21" i="21"/>
  <c r="B21" i="21"/>
  <c r="F20" i="21"/>
  <c r="E20" i="21"/>
  <c r="D20" i="21"/>
  <c r="C20" i="21"/>
  <c r="B20" i="21"/>
  <c r="F19" i="21"/>
  <c r="E19" i="21"/>
  <c r="D19" i="21"/>
  <c r="C19" i="21"/>
  <c r="B19" i="21"/>
  <c r="F18" i="21"/>
  <c r="E18" i="21"/>
  <c r="D18" i="21"/>
  <c r="C18" i="21"/>
  <c r="B18" i="21"/>
  <c r="F17" i="21"/>
  <c r="E17" i="21"/>
  <c r="D17" i="21"/>
  <c r="C17" i="21"/>
  <c r="B17" i="21"/>
  <c r="F16" i="21"/>
  <c r="E16" i="21"/>
  <c r="D16" i="21"/>
  <c r="C16" i="21"/>
  <c r="B16" i="21"/>
  <c r="F15" i="21"/>
  <c r="E15" i="21"/>
  <c r="D15" i="21"/>
  <c r="C15" i="21"/>
  <c r="B15" i="21"/>
  <c r="F14" i="21"/>
  <c r="E14" i="21"/>
  <c r="D14" i="21"/>
  <c r="C14" i="21"/>
  <c r="B14" i="21"/>
  <c r="F13" i="21"/>
  <c r="E13" i="21"/>
  <c r="D13" i="21"/>
  <c r="C13" i="21"/>
  <c r="B13" i="21"/>
  <c r="F12" i="21"/>
  <c r="E12" i="21"/>
  <c r="D12" i="21"/>
  <c r="C12" i="21"/>
  <c r="B12" i="21"/>
  <c r="F11" i="21"/>
  <c r="E11" i="21"/>
  <c r="D11" i="21"/>
  <c r="C11" i="21"/>
  <c r="B11" i="21"/>
  <c r="F10" i="21"/>
  <c r="E10" i="21"/>
  <c r="D10" i="21"/>
  <c r="B10" i="21"/>
  <c r="F9" i="21"/>
  <c r="E9" i="21"/>
  <c r="D9" i="21"/>
  <c r="C9" i="21"/>
  <c r="B9" i="21"/>
  <c r="F8" i="21"/>
  <c r="E8" i="21"/>
  <c r="D8" i="21"/>
  <c r="C8" i="21"/>
  <c r="B8" i="21"/>
  <c r="F7" i="21"/>
  <c r="E7" i="21"/>
  <c r="D7" i="21"/>
  <c r="C7" i="21"/>
  <c r="B7" i="21"/>
  <c r="F6" i="21"/>
  <c r="E6" i="21"/>
  <c r="D6" i="21"/>
  <c r="C6" i="21"/>
  <c r="B6" i="21"/>
  <c r="F5" i="21"/>
  <c r="E5" i="21"/>
  <c r="D5" i="21"/>
  <c r="C5" i="21"/>
  <c r="B5" i="21"/>
  <c r="F4" i="21"/>
  <c r="E4" i="21"/>
  <c r="D4" i="21"/>
  <c r="C4" i="21"/>
  <c r="B4" i="21"/>
  <c r="F3" i="21"/>
  <c r="E3" i="21"/>
  <c r="D3" i="21"/>
  <c r="C3" i="21"/>
  <c r="B3" i="21"/>
  <c r="B591" i="7"/>
  <c r="C642" i="7"/>
  <c r="B642" i="7"/>
  <c r="C641" i="7"/>
  <c r="B641" i="7"/>
  <c r="C640" i="7"/>
  <c r="B640" i="7"/>
  <c r="C639" i="7"/>
  <c r="B639" i="7"/>
  <c r="C638" i="7"/>
  <c r="B638" i="7"/>
  <c r="C637" i="7"/>
  <c r="B637" i="7"/>
  <c r="C636" i="7"/>
  <c r="B636" i="7"/>
  <c r="C635" i="7"/>
  <c r="B635" i="7"/>
  <c r="C634" i="7"/>
  <c r="B634" i="7"/>
  <c r="C633" i="7"/>
  <c r="B633" i="7"/>
  <c r="C632" i="7"/>
  <c r="B632" i="7"/>
  <c r="C631" i="7"/>
  <c r="B631" i="7"/>
  <c r="C630" i="7"/>
  <c r="B630" i="7"/>
  <c r="C629" i="7"/>
  <c r="B629" i="7"/>
  <c r="C628" i="7"/>
  <c r="B628" i="7"/>
  <c r="C627" i="7"/>
  <c r="B627" i="7"/>
  <c r="C626" i="7"/>
  <c r="B626" i="7"/>
  <c r="C625" i="7"/>
  <c r="B625" i="7"/>
  <c r="C624" i="7"/>
  <c r="B624" i="7"/>
  <c r="C623" i="7"/>
  <c r="B623" i="7"/>
  <c r="C622" i="7"/>
  <c r="B622" i="7"/>
  <c r="C621" i="7"/>
  <c r="B621" i="7"/>
  <c r="C620" i="7"/>
  <c r="B620" i="7"/>
  <c r="C619" i="7"/>
  <c r="B619" i="7"/>
  <c r="C618" i="7"/>
  <c r="B618" i="7"/>
  <c r="C617" i="7"/>
  <c r="B617" i="7"/>
  <c r="C616" i="7"/>
  <c r="B616" i="7"/>
  <c r="C615" i="7"/>
  <c r="B615" i="7"/>
  <c r="C614" i="7"/>
  <c r="B614" i="7"/>
  <c r="C613" i="7"/>
  <c r="B613" i="7"/>
  <c r="C612" i="7"/>
  <c r="B612" i="7"/>
  <c r="C611" i="7"/>
  <c r="B611" i="7"/>
  <c r="C610" i="7"/>
  <c r="B610" i="7"/>
  <c r="C609" i="7"/>
  <c r="B609" i="7"/>
  <c r="C608" i="7"/>
  <c r="B608" i="7"/>
  <c r="C607" i="7"/>
  <c r="B607" i="7"/>
  <c r="C606" i="7"/>
  <c r="B606" i="7"/>
  <c r="C605" i="7"/>
  <c r="B605" i="7"/>
  <c r="C604" i="7"/>
  <c r="B604" i="7"/>
  <c r="C603" i="7"/>
  <c r="B603" i="7"/>
  <c r="C602" i="7"/>
  <c r="B602" i="7"/>
  <c r="C601" i="7"/>
  <c r="B601" i="7"/>
  <c r="C600" i="7"/>
  <c r="B600" i="7"/>
  <c r="C599" i="7"/>
  <c r="B599" i="7"/>
  <c r="C598" i="7"/>
  <c r="B598" i="7"/>
  <c r="C597" i="7"/>
  <c r="B597" i="7"/>
  <c r="C596" i="7"/>
  <c r="B596" i="7"/>
  <c r="C595" i="7"/>
  <c r="B595" i="7"/>
  <c r="C594" i="7"/>
  <c r="B594" i="7"/>
  <c r="C593" i="7"/>
  <c r="B593" i="7"/>
  <c r="F62" i="20"/>
  <c r="E62" i="20"/>
  <c r="D62" i="20"/>
  <c r="C62" i="20"/>
  <c r="B62" i="20"/>
  <c r="F61" i="20"/>
  <c r="E61" i="20"/>
  <c r="D61" i="20"/>
  <c r="C61" i="20"/>
  <c r="B61" i="20"/>
  <c r="F60" i="20"/>
  <c r="E60" i="20"/>
  <c r="D60" i="20"/>
  <c r="C60" i="20"/>
  <c r="B60" i="20"/>
  <c r="F59" i="20"/>
  <c r="E59" i="20"/>
  <c r="D59" i="20"/>
  <c r="C59" i="20"/>
  <c r="B59" i="20"/>
  <c r="F58" i="20"/>
  <c r="E58" i="20"/>
  <c r="D58" i="20"/>
  <c r="C58" i="20"/>
  <c r="B58" i="20"/>
  <c r="F57" i="20"/>
  <c r="E57" i="20"/>
  <c r="D57" i="20"/>
  <c r="C57" i="20"/>
  <c r="B57" i="20"/>
  <c r="F46" i="20"/>
  <c r="E46" i="20"/>
  <c r="D46" i="20"/>
  <c r="C46" i="20"/>
  <c r="B46" i="20"/>
  <c r="F56" i="20"/>
  <c r="E56" i="20"/>
  <c r="D56" i="20"/>
  <c r="C56" i="20"/>
  <c r="B56" i="20"/>
  <c r="F45" i="20"/>
  <c r="E45" i="20"/>
  <c r="D45" i="20"/>
  <c r="C45" i="20"/>
  <c r="B45" i="20"/>
  <c r="F55" i="20"/>
  <c r="E55" i="20"/>
  <c r="D55" i="20"/>
  <c r="C55" i="20"/>
  <c r="B55" i="20"/>
  <c r="F54" i="20"/>
  <c r="E54" i="20"/>
  <c r="D54" i="20"/>
  <c r="C54" i="20"/>
  <c r="B54" i="20"/>
  <c r="F53" i="20"/>
  <c r="E53" i="20"/>
  <c r="D53" i="20"/>
  <c r="C53" i="20"/>
  <c r="B53" i="20"/>
  <c r="F52" i="20"/>
  <c r="E52" i="20"/>
  <c r="D52" i="20"/>
  <c r="C52" i="20"/>
  <c r="B52" i="20"/>
  <c r="F51" i="20"/>
  <c r="E51" i="20"/>
  <c r="D51" i="20"/>
  <c r="C51" i="20"/>
  <c r="B51" i="20"/>
  <c r="F50" i="20"/>
  <c r="E50" i="20"/>
  <c r="D50" i="20"/>
  <c r="C50" i="20"/>
  <c r="B50" i="20"/>
  <c r="F49" i="20"/>
  <c r="E49" i="20"/>
  <c r="D49" i="20"/>
  <c r="C49" i="20"/>
  <c r="B49" i="20"/>
  <c r="F7" i="20"/>
  <c r="E7" i="20"/>
  <c r="D7" i="20"/>
  <c r="C7" i="20"/>
  <c r="B7" i="20"/>
  <c r="F35" i="20"/>
  <c r="E35" i="20"/>
  <c r="D35" i="20"/>
  <c r="C35" i="20"/>
  <c r="B35" i="20"/>
  <c r="F34" i="20"/>
  <c r="E34" i="20"/>
  <c r="D34" i="20"/>
  <c r="C34" i="20"/>
  <c r="B34" i="20"/>
  <c r="F33" i="20"/>
  <c r="E33" i="20"/>
  <c r="D33" i="20"/>
  <c r="C33" i="20"/>
  <c r="B33" i="20"/>
  <c r="F32" i="20"/>
  <c r="E32" i="20"/>
  <c r="D32" i="20"/>
  <c r="C32" i="20"/>
  <c r="B32" i="20"/>
  <c r="F31" i="20"/>
  <c r="E31" i="20"/>
  <c r="D31" i="20"/>
  <c r="C31" i="20"/>
  <c r="B31" i="20"/>
  <c r="F30" i="20"/>
  <c r="E30" i="20"/>
  <c r="D30" i="20"/>
  <c r="C30" i="20"/>
  <c r="B30" i="20"/>
  <c r="F29" i="20"/>
  <c r="E29" i="20"/>
  <c r="D29" i="20"/>
  <c r="C29" i="20"/>
  <c r="B29" i="20"/>
  <c r="F28" i="20"/>
  <c r="E28" i="20"/>
  <c r="D28" i="20"/>
  <c r="C28" i="20"/>
  <c r="B28" i="20"/>
  <c r="F41" i="20"/>
  <c r="E41" i="20"/>
  <c r="D41" i="20"/>
  <c r="C41" i="20"/>
  <c r="B41" i="20"/>
  <c r="F27" i="20"/>
  <c r="E27" i="20"/>
  <c r="D27" i="20"/>
  <c r="C27" i="20"/>
  <c r="B27" i="20"/>
  <c r="F26" i="20"/>
  <c r="E26" i="20"/>
  <c r="D26" i="20"/>
  <c r="C26" i="20"/>
  <c r="B26" i="20"/>
  <c r="F25" i="20"/>
  <c r="E25" i="20"/>
  <c r="D25" i="20"/>
  <c r="C25" i="20"/>
  <c r="B25" i="20"/>
  <c r="F24" i="20"/>
  <c r="E24" i="20"/>
  <c r="D24" i="20"/>
  <c r="C24" i="20"/>
  <c r="B24" i="20"/>
  <c r="F23" i="20"/>
  <c r="E23" i="20"/>
  <c r="D23" i="20"/>
  <c r="C23" i="20"/>
  <c r="B23" i="20"/>
  <c r="F22" i="20"/>
  <c r="E22" i="20"/>
  <c r="D22" i="20"/>
  <c r="C22" i="20"/>
  <c r="B22" i="20"/>
  <c r="F21" i="20"/>
  <c r="E21" i="20"/>
  <c r="D21" i="20"/>
  <c r="C21" i="20"/>
  <c r="B21" i="20"/>
  <c r="F20" i="20"/>
  <c r="E20" i="20"/>
  <c r="D20" i="20"/>
  <c r="C20" i="20"/>
  <c r="B20" i="20"/>
  <c r="F19" i="20"/>
  <c r="E19" i="20"/>
  <c r="D19" i="20"/>
  <c r="C19" i="20"/>
  <c r="B19" i="20"/>
  <c r="F18" i="20"/>
  <c r="E18" i="20"/>
  <c r="D18" i="20"/>
  <c r="C18" i="20"/>
  <c r="B18" i="20"/>
  <c r="F17" i="20"/>
  <c r="E17" i="20"/>
  <c r="D17" i="20"/>
  <c r="C17" i="20"/>
  <c r="B17" i="20"/>
  <c r="F16" i="20"/>
  <c r="E16" i="20"/>
  <c r="D16" i="20"/>
  <c r="C16" i="20"/>
  <c r="B16" i="20"/>
  <c r="F15" i="20"/>
  <c r="E15" i="20"/>
  <c r="D15" i="20"/>
  <c r="C15" i="20"/>
  <c r="B15" i="20"/>
  <c r="F6" i="20"/>
  <c r="E6" i="20"/>
  <c r="D6" i="20"/>
  <c r="C6" i="20"/>
  <c r="B6" i="20"/>
  <c r="F14" i="20"/>
  <c r="E14" i="20"/>
  <c r="D14" i="20"/>
  <c r="C14" i="20"/>
  <c r="B14" i="20"/>
  <c r="F13" i="20"/>
  <c r="E13" i="20"/>
  <c r="D13" i="20"/>
  <c r="C13" i="20"/>
  <c r="B13" i="20"/>
  <c r="F5" i="20"/>
  <c r="E5" i="20"/>
  <c r="D5" i="20"/>
  <c r="C5" i="20"/>
  <c r="B5" i="20"/>
  <c r="F12" i="20"/>
  <c r="E12" i="20"/>
  <c r="D12" i="20"/>
  <c r="C12" i="20"/>
  <c r="B12" i="20"/>
  <c r="F11" i="20"/>
  <c r="E11" i="20"/>
  <c r="D11" i="20"/>
  <c r="C11" i="20"/>
  <c r="B11" i="20"/>
  <c r="F10" i="20"/>
  <c r="E10" i="20"/>
  <c r="D10" i="20"/>
  <c r="C10" i="20"/>
  <c r="B10" i="20"/>
  <c r="F51" i="4"/>
  <c r="E51" i="4"/>
  <c r="D51" i="4"/>
  <c r="C51" i="4"/>
  <c r="B51" i="4"/>
  <c r="F38" i="4"/>
  <c r="E38" i="4"/>
  <c r="D38" i="4"/>
  <c r="C38" i="4"/>
  <c r="B38" i="4"/>
  <c r="F37" i="4"/>
  <c r="E37" i="4"/>
  <c r="D37" i="4"/>
  <c r="C37" i="4"/>
  <c r="B37" i="4"/>
  <c r="F59" i="10"/>
  <c r="E59" i="10"/>
  <c r="D59" i="10"/>
  <c r="C59" i="10"/>
  <c r="B59" i="10"/>
  <c r="F41" i="9"/>
  <c r="F172" i="15"/>
  <c r="E172" i="15"/>
  <c r="D172" i="15"/>
  <c r="C172" i="15"/>
  <c r="B172" i="15"/>
  <c r="F171" i="15"/>
  <c r="E171" i="15"/>
  <c r="D171" i="15"/>
  <c r="C171" i="15"/>
  <c r="B171" i="15"/>
  <c r="F170" i="15"/>
  <c r="E170" i="15"/>
  <c r="D170" i="15"/>
  <c r="C170" i="15"/>
  <c r="B170" i="15"/>
  <c r="F168" i="15"/>
  <c r="E168" i="15"/>
  <c r="D168" i="15"/>
  <c r="C168" i="15"/>
  <c r="B168" i="15"/>
  <c r="F166" i="15"/>
  <c r="E166" i="15"/>
  <c r="D166" i="15"/>
  <c r="C166" i="15"/>
  <c r="B166" i="15"/>
  <c r="F164" i="15"/>
  <c r="E164" i="15"/>
  <c r="D164" i="15"/>
  <c r="C164" i="15"/>
  <c r="B164" i="15"/>
  <c r="F163" i="15"/>
  <c r="E163" i="15"/>
  <c r="D163" i="15"/>
  <c r="C163" i="15"/>
  <c r="B163" i="15"/>
  <c r="F162" i="15"/>
  <c r="E162" i="15"/>
  <c r="D162" i="15"/>
  <c r="C162" i="15"/>
  <c r="B162" i="15"/>
  <c r="F110" i="15"/>
  <c r="E110" i="15"/>
  <c r="D110" i="15"/>
  <c r="C110" i="15"/>
  <c r="B110" i="15"/>
  <c r="F109" i="15"/>
  <c r="E109" i="15"/>
  <c r="D109" i="15"/>
  <c r="C109" i="15"/>
  <c r="B109" i="15"/>
  <c r="F44" i="15"/>
  <c r="E44" i="15"/>
  <c r="D44" i="15"/>
  <c r="C44" i="15"/>
  <c r="B44" i="15"/>
  <c r="F74" i="11"/>
  <c r="E74" i="11"/>
  <c r="D74" i="11"/>
  <c r="C74" i="11"/>
  <c r="B74" i="11"/>
  <c r="F73" i="11"/>
  <c r="E73" i="11"/>
  <c r="D73" i="11"/>
  <c r="C73" i="11"/>
  <c r="B73" i="11"/>
  <c r="F72" i="11"/>
  <c r="E72" i="11"/>
  <c r="D72" i="11"/>
  <c r="C72" i="11"/>
  <c r="B72" i="11"/>
  <c r="F71" i="11"/>
  <c r="E71" i="11"/>
  <c r="D71" i="11"/>
  <c r="C71" i="11"/>
  <c r="B71" i="11"/>
  <c r="F70" i="11"/>
  <c r="E70" i="11"/>
  <c r="D70" i="11"/>
  <c r="C70" i="11"/>
  <c r="B70" i="11"/>
  <c r="F69" i="11"/>
  <c r="E69" i="11"/>
  <c r="D69" i="11"/>
  <c r="C69" i="11"/>
  <c r="B69" i="11"/>
  <c r="F68" i="11"/>
  <c r="E68" i="11"/>
  <c r="D68" i="11"/>
  <c r="C68" i="11"/>
  <c r="B68" i="11"/>
  <c r="F67" i="11"/>
  <c r="E67" i="11"/>
  <c r="D67" i="11"/>
  <c r="C67" i="11"/>
  <c r="B67" i="11"/>
  <c r="F7" i="11"/>
  <c r="E7" i="11"/>
  <c r="D7" i="11"/>
  <c r="C7" i="11"/>
  <c r="B7" i="11"/>
  <c r="F6" i="11"/>
  <c r="E6" i="11"/>
  <c r="D6" i="11"/>
  <c r="C6" i="11"/>
  <c r="B6" i="11"/>
  <c r="F5" i="11"/>
  <c r="E5" i="11"/>
  <c r="D5" i="11"/>
  <c r="C5" i="11"/>
  <c r="B5" i="11"/>
  <c r="F4" i="11"/>
  <c r="E4" i="11"/>
  <c r="D4" i="11"/>
  <c r="C4" i="11"/>
  <c r="B4" i="11"/>
  <c r="F53" i="12"/>
  <c r="E53" i="12"/>
  <c r="D53" i="12"/>
  <c r="C53" i="12"/>
  <c r="B53" i="12"/>
  <c r="F52" i="12"/>
  <c r="E52" i="12"/>
  <c r="D52" i="12"/>
  <c r="C52" i="12"/>
  <c r="B52" i="12"/>
  <c r="F51" i="12"/>
  <c r="E51" i="12"/>
  <c r="D51" i="12"/>
  <c r="C51" i="12"/>
  <c r="B51" i="12"/>
  <c r="F49" i="12"/>
  <c r="E49" i="12"/>
  <c r="D49" i="12"/>
  <c r="C49" i="12"/>
  <c r="B49" i="12"/>
  <c r="F12" i="12"/>
  <c r="E12" i="12"/>
  <c r="D12" i="12"/>
  <c r="C12" i="12"/>
  <c r="B12" i="12"/>
  <c r="F11" i="12"/>
  <c r="E11" i="12"/>
  <c r="D11" i="12"/>
  <c r="C11" i="12"/>
  <c r="B11" i="12"/>
  <c r="F10" i="12"/>
  <c r="E10" i="12"/>
  <c r="D10" i="12"/>
  <c r="C10" i="12"/>
  <c r="B10" i="12"/>
  <c r="F9" i="12"/>
  <c r="E9" i="12"/>
  <c r="D9" i="12"/>
  <c r="C9" i="12"/>
  <c r="B9" i="12"/>
  <c r="F8" i="12"/>
  <c r="E8" i="12"/>
  <c r="D8" i="12"/>
  <c r="C8" i="12"/>
  <c r="B8" i="12"/>
  <c r="F7" i="12"/>
  <c r="E7" i="12"/>
  <c r="D7" i="12"/>
  <c r="C7" i="12"/>
  <c r="B7" i="12"/>
  <c r="F6" i="12"/>
  <c r="E6" i="12"/>
  <c r="D6" i="12"/>
  <c r="C6" i="12"/>
  <c r="B6" i="12"/>
  <c r="F5" i="12"/>
  <c r="E5" i="12"/>
  <c r="D5" i="12"/>
  <c r="C5" i="12"/>
  <c r="B5" i="12"/>
  <c r="F4" i="12"/>
  <c r="E4" i="12"/>
  <c r="D4" i="12"/>
  <c r="C4" i="12"/>
  <c r="B4" i="12"/>
  <c r="D23" i="11"/>
  <c r="D14" i="11"/>
  <c r="C14" i="11"/>
  <c r="C17" i="12"/>
  <c r="C389" i="7"/>
  <c r="B389" i="7"/>
  <c r="C388" i="7"/>
  <c r="B388" i="7"/>
  <c r="C387" i="7"/>
  <c r="B387" i="7"/>
  <c r="C386" i="7"/>
  <c r="B386" i="7"/>
  <c r="C385" i="7"/>
  <c r="B385" i="7"/>
  <c r="C384" i="7"/>
  <c r="B384" i="7"/>
  <c r="C383" i="7"/>
  <c r="B383" i="7"/>
  <c r="C382" i="7"/>
  <c r="B382" i="7"/>
  <c r="C381" i="7"/>
  <c r="B381" i="7"/>
  <c r="C380" i="7"/>
  <c r="B380" i="7"/>
  <c r="C379" i="7"/>
  <c r="B379" i="7"/>
  <c r="C378" i="7"/>
  <c r="B378" i="7"/>
  <c r="C377" i="7"/>
  <c r="B377" i="7"/>
  <c r="C376" i="7"/>
  <c r="B376" i="7"/>
  <c r="C375" i="7"/>
  <c r="B375" i="7"/>
  <c r="C374" i="7"/>
  <c r="B374" i="7"/>
  <c r="C373" i="7"/>
  <c r="B373" i="7"/>
  <c r="C372" i="7"/>
  <c r="B372" i="7"/>
  <c r="C371" i="7"/>
  <c r="B371" i="7"/>
  <c r="C370" i="7"/>
  <c r="B370" i="7"/>
  <c r="C369" i="7"/>
  <c r="B369" i="7"/>
  <c r="C368" i="7"/>
  <c r="B368" i="7"/>
  <c r="C367" i="7"/>
  <c r="B367" i="7"/>
  <c r="C366" i="7"/>
  <c r="B366" i="7"/>
  <c r="C365" i="7"/>
  <c r="B365" i="7"/>
  <c r="C364" i="7"/>
  <c r="B364" i="7"/>
  <c r="C363" i="7"/>
  <c r="B363" i="7"/>
  <c r="C362" i="7"/>
  <c r="B362" i="7"/>
  <c r="C361" i="7"/>
  <c r="B361" i="7"/>
  <c r="C360" i="7"/>
  <c r="B360" i="7"/>
  <c r="C359" i="7"/>
  <c r="B359" i="7"/>
  <c r="C358" i="7"/>
  <c r="B358" i="7"/>
  <c r="C357" i="7"/>
  <c r="B357" i="7"/>
  <c r="C356" i="7"/>
  <c r="B356" i="7"/>
  <c r="C355" i="7"/>
  <c r="B355" i="7"/>
  <c r="C354" i="7"/>
  <c r="B354" i="7"/>
  <c r="C353" i="7"/>
  <c r="B353" i="7"/>
  <c r="C352" i="7"/>
  <c r="B352" i="7"/>
  <c r="C351" i="7"/>
  <c r="B351" i="7"/>
  <c r="C350" i="7"/>
  <c r="B350" i="7"/>
  <c r="C349" i="7"/>
  <c r="B349" i="7"/>
  <c r="C348" i="7"/>
  <c r="B348" i="7"/>
  <c r="C347" i="7"/>
  <c r="B347" i="7"/>
  <c r="C346" i="7"/>
  <c r="B346" i="7"/>
  <c r="C345" i="7"/>
  <c r="B345" i="7"/>
  <c r="C344" i="7"/>
  <c r="B344" i="7"/>
  <c r="C343" i="7"/>
  <c r="B343" i="7"/>
  <c r="C342" i="7"/>
  <c r="B342" i="7"/>
  <c r="C341" i="7"/>
  <c r="B341" i="7"/>
  <c r="C340" i="7"/>
  <c r="B340" i="7"/>
  <c r="C339" i="7"/>
  <c r="B339" i="7"/>
  <c r="C338" i="7"/>
  <c r="B338" i="7"/>
  <c r="C337" i="7"/>
  <c r="B337" i="7"/>
  <c r="C336" i="7"/>
  <c r="B336" i="7"/>
  <c r="C335" i="7"/>
  <c r="B335" i="7"/>
  <c r="C334" i="7"/>
  <c r="B334" i="7"/>
  <c r="C333" i="7"/>
  <c r="B333" i="7"/>
  <c r="C332" i="7"/>
  <c r="B332" i="7"/>
  <c r="C331" i="7"/>
  <c r="B331" i="7"/>
  <c r="C330" i="7"/>
  <c r="B330" i="7"/>
  <c r="C329" i="7"/>
  <c r="B329" i="7"/>
  <c r="C328" i="7"/>
  <c r="B328" i="7"/>
  <c r="C327" i="7"/>
  <c r="B327" i="7"/>
  <c r="C326" i="7"/>
  <c r="B326" i="7"/>
  <c r="C325" i="7"/>
  <c r="B325" i="7"/>
  <c r="C324" i="7"/>
  <c r="B324" i="7"/>
  <c r="C323" i="7"/>
  <c r="B323" i="7"/>
  <c r="C322" i="7"/>
  <c r="B322" i="7"/>
  <c r="C321" i="7"/>
  <c r="B321" i="7"/>
  <c r="C320" i="7"/>
  <c r="B320" i="7"/>
  <c r="C319" i="7"/>
  <c r="B319" i="7"/>
  <c r="C318" i="7"/>
  <c r="B318" i="7"/>
  <c r="C317" i="7"/>
  <c r="B317" i="7"/>
  <c r="C316" i="7"/>
  <c r="B316" i="7"/>
  <c r="C315" i="7"/>
  <c r="B315" i="7"/>
  <c r="C314" i="7"/>
  <c r="B314" i="7"/>
  <c r="C313" i="7"/>
  <c r="B313" i="7"/>
  <c r="C312" i="7"/>
  <c r="B312" i="7"/>
  <c r="C311" i="7"/>
  <c r="B311" i="7"/>
  <c r="C310" i="7"/>
  <c r="B310" i="7"/>
  <c r="C309" i="7"/>
  <c r="B309" i="7"/>
  <c r="C308" i="7"/>
  <c r="B308" i="7"/>
  <c r="C307" i="7"/>
  <c r="B307" i="7"/>
  <c r="C306" i="7"/>
  <c r="B306" i="7"/>
  <c r="C305" i="7"/>
  <c r="B305" i="7"/>
  <c r="C304" i="7"/>
  <c r="B304" i="7"/>
  <c r="C303" i="7"/>
  <c r="B303" i="7"/>
  <c r="C302" i="7"/>
  <c r="B302" i="7"/>
  <c r="C301" i="7"/>
  <c r="B301" i="7"/>
  <c r="C300" i="7"/>
  <c r="B300" i="7"/>
  <c r="C299" i="7"/>
  <c r="B299" i="7"/>
  <c r="C298" i="7"/>
  <c r="B298" i="7"/>
  <c r="C297" i="7"/>
  <c r="B297" i="7"/>
  <c r="C296" i="7"/>
  <c r="B296" i="7"/>
  <c r="C295" i="7"/>
  <c r="B295" i="7"/>
  <c r="C294" i="7"/>
  <c r="B294" i="7"/>
  <c r="C293" i="7"/>
  <c r="B293" i="7"/>
  <c r="C292" i="7"/>
  <c r="B292" i="7"/>
  <c r="C291" i="7"/>
  <c r="B291" i="7"/>
  <c r="C290" i="7"/>
  <c r="B290" i="7"/>
  <c r="C289" i="7"/>
  <c r="B289" i="7"/>
  <c r="C288" i="7"/>
  <c r="B288" i="7"/>
  <c r="C287" i="7"/>
  <c r="B287" i="7"/>
  <c r="C286" i="7"/>
  <c r="B286" i="7"/>
  <c r="C285" i="7"/>
  <c r="B285" i="7"/>
  <c r="C284" i="7"/>
  <c r="B284" i="7"/>
  <c r="C283" i="7"/>
  <c r="B283" i="7"/>
  <c r="C282" i="7"/>
  <c r="B282" i="7"/>
  <c r="C281" i="7"/>
  <c r="B281" i="7"/>
  <c r="C280" i="7"/>
  <c r="B280" i="7"/>
  <c r="C279" i="7"/>
  <c r="B279" i="7"/>
  <c r="C278" i="7"/>
  <c r="B278" i="7"/>
  <c r="C277" i="7"/>
  <c r="B277" i="7"/>
  <c r="C276" i="7"/>
  <c r="B276" i="7"/>
  <c r="C275" i="7"/>
  <c r="B275" i="7"/>
  <c r="C274" i="7"/>
  <c r="B274" i="7"/>
  <c r="C273" i="7"/>
  <c r="B273" i="7"/>
  <c r="C272" i="7"/>
  <c r="B272" i="7"/>
  <c r="C271" i="7"/>
  <c r="B271" i="7"/>
  <c r="C270" i="7"/>
  <c r="B270" i="7"/>
  <c r="C269" i="7"/>
  <c r="B269" i="7"/>
  <c r="C268" i="7"/>
  <c r="B268" i="7"/>
  <c r="C267" i="7"/>
  <c r="B267" i="7"/>
  <c r="C266" i="7"/>
  <c r="B266" i="7"/>
  <c r="C265" i="7"/>
  <c r="B265" i="7"/>
  <c r="C264" i="7"/>
  <c r="B264" i="7"/>
  <c r="C263" i="7"/>
  <c r="B263" i="7"/>
  <c r="C262" i="7"/>
  <c r="B262" i="7"/>
  <c r="C261" i="7"/>
  <c r="B261" i="7"/>
  <c r="C260" i="7"/>
  <c r="B260" i="7"/>
  <c r="C259" i="7"/>
  <c r="B259" i="7"/>
  <c r="C258" i="7"/>
  <c r="B258" i="7"/>
  <c r="C257" i="7"/>
  <c r="B257" i="7"/>
  <c r="C256" i="7"/>
  <c r="B256" i="7"/>
  <c r="C255" i="7"/>
  <c r="B255" i="7"/>
  <c r="C254" i="7"/>
  <c r="B254" i="7"/>
  <c r="C253" i="7"/>
  <c r="B253" i="7"/>
  <c r="C252" i="7"/>
  <c r="B252" i="7"/>
  <c r="C251" i="7"/>
  <c r="B251" i="7"/>
  <c r="C250" i="7"/>
  <c r="B250" i="7"/>
  <c r="C249" i="7"/>
  <c r="B249" i="7"/>
  <c r="C248" i="7"/>
  <c r="B248" i="7"/>
  <c r="C247" i="7"/>
  <c r="B247" i="7"/>
  <c r="C246" i="7"/>
  <c r="B246" i="7"/>
  <c r="C245" i="7"/>
  <c r="B245" i="7"/>
  <c r="C244" i="7"/>
  <c r="B244" i="7"/>
  <c r="C243" i="7"/>
  <c r="B243" i="7"/>
  <c r="C242" i="7"/>
  <c r="B242" i="7"/>
  <c r="C241" i="7"/>
  <c r="B241" i="7"/>
  <c r="C240" i="7"/>
  <c r="B240" i="7"/>
  <c r="C239" i="7"/>
  <c r="B239" i="7"/>
  <c r="C238" i="7"/>
  <c r="B238" i="7"/>
  <c r="C237" i="7"/>
  <c r="B237" i="7"/>
  <c r="C236" i="7"/>
  <c r="B236" i="7"/>
  <c r="C235" i="7"/>
  <c r="B235" i="7"/>
  <c r="C234" i="7"/>
  <c r="B234" i="7"/>
  <c r="F158" i="15"/>
  <c r="E158" i="15"/>
  <c r="D158" i="15"/>
  <c r="C158" i="15"/>
  <c r="B158" i="15"/>
  <c r="F157" i="15"/>
  <c r="E157" i="15"/>
  <c r="D157" i="15"/>
  <c r="C157" i="15"/>
  <c r="B157" i="15"/>
  <c r="F156" i="15"/>
  <c r="E156" i="15"/>
  <c r="D156" i="15"/>
  <c r="C156" i="15"/>
  <c r="B156" i="15"/>
  <c r="F155" i="15"/>
  <c r="E155" i="15"/>
  <c r="D155" i="15"/>
  <c r="C155" i="15"/>
  <c r="B155" i="15"/>
  <c r="F154" i="15"/>
  <c r="E154" i="15"/>
  <c r="D154" i="15"/>
  <c r="C154" i="15"/>
  <c r="B154" i="15"/>
  <c r="F153" i="15"/>
  <c r="E153" i="15"/>
  <c r="D153" i="15"/>
  <c r="C153" i="15"/>
  <c r="B153" i="15"/>
  <c r="F152" i="15"/>
  <c r="E152" i="15"/>
  <c r="D152" i="15"/>
  <c r="C152" i="15"/>
  <c r="B152" i="15"/>
  <c r="F151" i="15"/>
  <c r="E151" i="15"/>
  <c r="D151" i="15"/>
  <c r="C151" i="15"/>
  <c r="B151" i="15"/>
  <c r="F150" i="15"/>
  <c r="E150" i="15"/>
  <c r="D150" i="15"/>
  <c r="C150" i="15"/>
  <c r="B150" i="15"/>
  <c r="F149" i="15"/>
  <c r="E149" i="15"/>
  <c r="D149" i="15"/>
  <c r="C149" i="15"/>
  <c r="B149" i="15"/>
  <c r="F148" i="15"/>
  <c r="E148" i="15"/>
  <c r="D148" i="15"/>
  <c r="C148" i="15"/>
  <c r="B148" i="15"/>
  <c r="F147" i="15"/>
  <c r="E147" i="15"/>
  <c r="D147" i="15"/>
  <c r="C147" i="15"/>
  <c r="B147" i="15"/>
  <c r="F146" i="15"/>
  <c r="E146" i="15"/>
  <c r="D146" i="15"/>
  <c r="C146" i="15"/>
  <c r="B146" i="15"/>
  <c r="F145" i="15"/>
  <c r="E145" i="15"/>
  <c r="D145" i="15"/>
  <c r="C145" i="15"/>
  <c r="B145" i="15"/>
  <c r="F144" i="15"/>
  <c r="E144" i="15"/>
  <c r="D144" i="15"/>
  <c r="C144" i="15"/>
  <c r="B144" i="15"/>
  <c r="F143" i="15"/>
  <c r="E143" i="15"/>
  <c r="D143" i="15"/>
  <c r="C143" i="15"/>
  <c r="B143" i="15"/>
  <c r="F142" i="15"/>
  <c r="E142" i="15"/>
  <c r="D142" i="15"/>
  <c r="C142" i="15"/>
  <c r="B142" i="15"/>
  <c r="F141" i="15"/>
  <c r="E141" i="15"/>
  <c r="D141" i="15"/>
  <c r="C141" i="15"/>
  <c r="B141" i="15"/>
  <c r="F140" i="15"/>
  <c r="E140" i="15"/>
  <c r="D140" i="15"/>
  <c r="C140" i="15"/>
  <c r="B140" i="15"/>
  <c r="F139" i="15"/>
  <c r="E139" i="15"/>
  <c r="D139" i="15"/>
  <c r="C139" i="15"/>
  <c r="B139" i="15"/>
  <c r="F138" i="15"/>
  <c r="E138" i="15"/>
  <c r="D138" i="15"/>
  <c r="C138" i="15"/>
  <c r="B138" i="15"/>
  <c r="F137" i="15"/>
  <c r="E137" i="15"/>
  <c r="D137" i="15"/>
  <c r="C137" i="15"/>
  <c r="B137" i="15"/>
  <c r="F136" i="15"/>
  <c r="E136" i="15"/>
  <c r="D136" i="15"/>
  <c r="C136" i="15"/>
  <c r="B136" i="15"/>
  <c r="F135" i="15"/>
  <c r="E135" i="15"/>
  <c r="D135" i="15"/>
  <c r="C135" i="15"/>
  <c r="B135" i="15"/>
  <c r="F134" i="15"/>
  <c r="E134" i="15"/>
  <c r="D134" i="15"/>
  <c r="C134" i="15"/>
  <c r="B134" i="15"/>
  <c r="F169" i="15"/>
  <c r="E169" i="15"/>
  <c r="D169" i="15"/>
  <c r="C169" i="15"/>
  <c r="B169" i="15"/>
  <c r="F167" i="15"/>
  <c r="E167" i="15"/>
  <c r="D167" i="15"/>
  <c r="C167" i="15"/>
  <c r="B167" i="15"/>
  <c r="F133" i="15"/>
  <c r="E133" i="15"/>
  <c r="D133" i="15"/>
  <c r="C133" i="15"/>
  <c r="B133" i="15"/>
  <c r="F165" i="15"/>
  <c r="E165" i="15"/>
  <c r="D165" i="15"/>
  <c r="C165" i="15"/>
  <c r="B165" i="15"/>
  <c r="F132" i="15"/>
  <c r="E132" i="15"/>
  <c r="D132" i="15"/>
  <c r="C132" i="15"/>
  <c r="B132" i="15"/>
  <c r="F131" i="15"/>
  <c r="E131" i="15"/>
  <c r="D131" i="15"/>
  <c r="C131" i="15"/>
  <c r="B131" i="15"/>
  <c r="F130" i="15"/>
  <c r="E130" i="15"/>
  <c r="D130" i="15"/>
  <c r="C130" i="15"/>
  <c r="B130" i="15"/>
  <c r="F128" i="15"/>
  <c r="E128" i="15"/>
  <c r="D128" i="15"/>
  <c r="C128" i="15"/>
  <c r="B128" i="15"/>
  <c r="F127" i="15"/>
  <c r="E127" i="15"/>
  <c r="D127" i="15"/>
  <c r="C127" i="15"/>
  <c r="B127" i="15"/>
  <c r="F126" i="15"/>
  <c r="E126" i="15"/>
  <c r="D126" i="15"/>
  <c r="C126" i="15"/>
  <c r="B126" i="15"/>
  <c r="F125" i="15"/>
  <c r="E125" i="15"/>
  <c r="D125" i="15"/>
  <c r="C125" i="15"/>
  <c r="B125" i="15"/>
  <c r="F124" i="15"/>
  <c r="E124" i="15"/>
  <c r="D124" i="15"/>
  <c r="C124" i="15"/>
  <c r="B124" i="15"/>
  <c r="F123" i="15"/>
  <c r="E123" i="15"/>
  <c r="D123" i="15"/>
  <c r="C123" i="15"/>
  <c r="B123" i="15"/>
  <c r="F122" i="15"/>
  <c r="E122" i="15"/>
  <c r="D122" i="15"/>
  <c r="C122" i="15"/>
  <c r="B122" i="15"/>
  <c r="F121" i="15"/>
  <c r="E121" i="15"/>
  <c r="D121" i="15"/>
  <c r="C121" i="15"/>
  <c r="B121" i="15"/>
  <c r="F119" i="15"/>
  <c r="E119" i="15"/>
  <c r="D119" i="15"/>
  <c r="C119" i="15"/>
  <c r="B119" i="15"/>
  <c r="F117" i="15"/>
  <c r="E117" i="15"/>
  <c r="D117" i="15"/>
  <c r="C117" i="15"/>
  <c r="B117" i="15"/>
  <c r="F116" i="15"/>
  <c r="E116" i="15"/>
  <c r="D116" i="15"/>
  <c r="C116" i="15"/>
  <c r="B116" i="15"/>
  <c r="F115" i="15"/>
  <c r="E115" i="15"/>
  <c r="D115" i="15"/>
  <c r="C115" i="15"/>
  <c r="B115" i="15"/>
  <c r="F114" i="15"/>
  <c r="E114" i="15"/>
  <c r="D114" i="15"/>
  <c r="C114" i="15"/>
  <c r="B114" i="15"/>
  <c r="F113" i="15"/>
  <c r="E113" i="15"/>
  <c r="D113" i="15"/>
  <c r="C113" i="15"/>
  <c r="B113" i="15"/>
  <c r="F105" i="15"/>
  <c r="E105" i="15"/>
  <c r="D105" i="15"/>
  <c r="C105" i="15"/>
  <c r="B105" i="15"/>
  <c r="F104" i="15"/>
  <c r="E104" i="15"/>
  <c r="D104" i="15"/>
  <c r="C104" i="15"/>
  <c r="B104" i="15"/>
  <c r="F103" i="15"/>
  <c r="E103" i="15"/>
  <c r="D103" i="15"/>
  <c r="C103" i="15"/>
  <c r="B103" i="15"/>
  <c r="F102" i="15"/>
  <c r="E102" i="15"/>
  <c r="D102" i="15"/>
  <c r="C102" i="15"/>
  <c r="B102" i="15"/>
  <c r="F101" i="15"/>
  <c r="E101" i="15"/>
  <c r="D101" i="15"/>
  <c r="C101" i="15"/>
  <c r="B101" i="15"/>
  <c r="F100" i="15"/>
  <c r="E100" i="15"/>
  <c r="D100" i="15"/>
  <c r="C100" i="15"/>
  <c r="B100" i="15"/>
  <c r="F99" i="15"/>
  <c r="E99" i="15"/>
  <c r="D99" i="15"/>
  <c r="C99" i="15"/>
  <c r="B99" i="15"/>
  <c r="F98" i="15"/>
  <c r="E98" i="15"/>
  <c r="D98" i="15"/>
  <c r="C98" i="15"/>
  <c r="B98" i="15"/>
  <c r="F97" i="15"/>
  <c r="E97" i="15"/>
  <c r="D97" i="15"/>
  <c r="C97" i="15"/>
  <c r="B97" i="15"/>
  <c r="F96" i="15"/>
  <c r="E96" i="15"/>
  <c r="D96" i="15"/>
  <c r="C96" i="15"/>
  <c r="B96" i="15"/>
  <c r="F95" i="15"/>
  <c r="E95" i="15"/>
  <c r="D95" i="15"/>
  <c r="C95" i="15"/>
  <c r="B95" i="15"/>
  <c r="F94" i="15"/>
  <c r="E94" i="15"/>
  <c r="D94" i="15"/>
  <c r="C94" i="15"/>
  <c r="B94" i="15"/>
  <c r="F93" i="15"/>
  <c r="E93" i="15"/>
  <c r="D93" i="15"/>
  <c r="C93" i="15"/>
  <c r="B93" i="15"/>
  <c r="F92" i="15"/>
  <c r="E92" i="15"/>
  <c r="D92" i="15"/>
  <c r="C92" i="15"/>
  <c r="B92" i="15"/>
  <c r="F91" i="15"/>
  <c r="E91" i="15"/>
  <c r="D91" i="15"/>
  <c r="C91" i="15"/>
  <c r="B91" i="15"/>
  <c r="F90" i="15"/>
  <c r="E90" i="15"/>
  <c r="D90" i="15"/>
  <c r="C90" i="15"/>
  <c r="B90" i="15"/>
  <c r="F89" i="15"/>
  <c r="E89" i="15"/>
  <c r="D89" i="15"/>
  <c r="C89" i="15"/>
  <c r="B89" i="15"/>
  <c r="F88" i="15"/>
  <c r="E88" i="15"/>
  <c r="D88" i="15"/>
  <c r="C88" i="15"/>
  <c r="B88" i="15"/>
  <c r="F87" i="15"/>
  <c r="E87" i="15"/>
  <c r="D87" i="15"/>
  <c r="C87" i="15"/>
  <c r="B87" i="15"/>
  <c r="F86" i="15"/>
  <c r="E86" i="15"/>
  <c r="D86" i="15"/>
  <c r="C86" i="15"/>
  <c r="B86" i="15"/>
  <c r="F85" i="15"/>
  <c r="E85" i="15"/>
  <c r="D85" i="15"/>
  <c r="C85" i="15"/>
  <c r="B85" i="15"/>
  <c r="F84" i="15"/>
  <c r="E84" i="15"/>
  <c r="D84" i="15"/>
  <c r="C84" i="15"/>
  <c r="B84" i="15"/>
  <c r="F83" i="15"/>
  <c r="E83" i="15"/>
  <c r="D83" i="15"/>
  <c r="C83" i="15"/>
  <c r="B83" i="15"/>
  <c r="F82" i="15"/>
  <c r="E82" i="15"/>
  <c r="D82" i="15"/>
  <c r="C82" i="15"/>
  <c r="B82" i="15"/>
  <c r="F81" i="15"/>
  <c r="E81" i="15"/>
  <c r="D81" i="15"/>
  <c r="C81" i="15"/>
  <c r="B81" i="15"/>
  <c r="F80" i="15"/>
  <c r="E80" i="15"/>
  <c r="D80" i="15"/>
  <c r="C80" i="15"/>
  <c r="B80" i="15"/>
  <c r="F79" i="15"/>
  <c r="E79" i="15"/>
  <c r="D79" i="15"/>
  <c r="C79" i="15"/>
  <c r="B79" i="15"/>
  <c r="F78" i="15"/>
  <c r="E78" i="15"/>
  <c r="D78" i="15"/>
  <c r="C78" i="15"/>
  <c r="B78" i="15"/>
  <c r="F77" i="15"/>
  <c r="E77" i="15"/>
  <c r="D77" i="15"/>
  <c r="C77" i="15"/>
  <c r="B77" i="15"/>
  <c r="F76" i="15"/>
  <c r="E76" i="15"/>
  <c r="D76" i="15"/>
  <c r="C76" i="15"/>
  <c r="B76" i="15"/>
  <c r="F75" i="15"/>
  <c r="E75" i="15"/>
  <c r="D75" i="15"/>
  <c r="C75" i="15"/>
  <c r="B75" i="15"/>
  <c r="F74" i="15"/>
  <c r="E74" i="15"/>
  <c r="D74" i="15"/>
  <c r="C74" i="15"/>
  <c r="B74" i="15"/>
  <c r="F73" i="15"/>
  <c r="E73" i="15"/>
  <c r="D73" i="15"/>
  <c r="C73" i="15"/>
  <c r="B73" i="15"/>
  <c r="F72" i="15"/>
  <c r="E72" i="15"/>
  <c r="D72" i="15"/>
  <c r="C72" i="15"/>
  <c r="B72" i="15"/>
  <c r="F71" i="15"/>
  <c r="E71" i="15"/>
  <c r="D71" i="15"/>
  <c r="C71" i="15"/>
  <c r="B71" i="15"/>
  <c r="F70" i="15"/>
  <c r="E70" i="15"/>
  <c r="D70" i="15"/>
  <c r="C70" i="15"/>
  <c r="B70" i="15"/>
  <c r="F69" i="15"/>
  <c r="E69" i="15"/>
  <c r="D69" i="15"/>
  <c r="C69" i="15"/>
  <c r="B69" i="15"/>
  <c r="F68" i="15"/>
  <c r="E68" i="15"/>
  <c r="D68" i="15"/>
  <c r="C68" i="15"/>
  <c r="B68" i="15"/>
  <c r="F67" i="15"/>
  <c r="E67" i="15"/>
  <c r="D67" i="15"/>
  <c r="C67" i="15"/>
  <c r="B67" i="15"/>
  <c r="F66" i="15"/>
  <c r="E66" i="15"/>
  <c r="D66" i="15"/>
  <c r="C66" i="15"/>
  <c r="B66" i="15"/>
  <c r="F65" i="15"/>
  <c r="E65" i="15"/>
  <c r="D65" i="15"/>
  <c r="C65" i="15"/>
  <c r="B65" i="15"/>
  <c r="F64" i="15"/>
  <c r="E64" i="15"/>
  <c r="D64" i="15"/>
  <c r="C64" i="15"/>
  <c r="B64" i="15"/>
  <c r="F63" i="15"/>
  <c r="E63" i="15"/>
  <c r="D63" i="15"/>
  <c r="C63" i="15"/>
  <c r="B63" i="15"/>
  <c r="F62" i="15"/>
  <c r="E62" i="15"/>
  <c r="D62" i="15"/>
  <c r="C62" i="15"/>
  <c r="B62" i="15"/>
  <c r="F129" i="15"/>
  <c r="E129" i="15"/>
  <c r="D129" i="15"/>
  <c r="C129" i="15"/>
  <c r="B129" i="15"/>
  <c r="F61" i="15"/>
  <c r="E61" i="15"/>
  <c r="D61" i="15"/>
  <c r="C61" i="15"/>
  <c r="B61" i="15"/>
  <c r="F60" i="15"/>
  <c r="E60" i="15"/>
  <c r="D60" i="15"/>
  <c r="C60" i="15"/>
  <c r="B60" i="15"/>
  <c r="F59" i="15"/>
  <c r="E59" i="15"/>
  <c r="D59" i="15"/>
  <c r="C59" i="15"/>
  <c r="B59" i="15"/>
  <c r="F58" i="15"/>
  <c r="E58" i="15"/>
  <c r="D58" i="15"/>
  <c r="C58" i="15"/>
  <c r="B58" i="15"/>
  <c r="F57" i="15"/>
  <c r="E57" i="15"/>
  <c r="D57" i="15"/>
  <c r="C57" i="15"/>
  <c r="B57" i="15"/>
  <c r="F56" i="15"/>
  <c r="E56" i="15"/>
  <c r="D56" i="15"/>
  <c r="C56" i="15"/>
  <c r="B56" i="15"/>
  <c r="F55" i="15"/>
  <c r="E55" i="15"/>
  <c r="D55" i="15"/>
  <c r="C55" i="15"/>
  <c r="B55" i="15"/>
  <c r="F54" i="15"/>
  <c r="E54" i="15"/>
  <c r="D54" i="15"/>
  <c r="C54" i="15"/>
  <c r="B54" i="15"/>
  <c r="F53" i="15"/>
  <c r="E53" i="15"/>
  <c r="D53" i="15"/>
  <c r="C53" i="15"/>
  <c r="B53" i="15"/>
  <c r="F52" i="15"/>
  <c r="E52" i="15"/>
  <c r="D52" i="15"/>
  <c r="C52" i="15"/>
  <c r="B52" i="15"/>
  <c r="F120" i="15"/>
  <c r="E120" i="15"/>
  <c r="D120" i="15"/>
  <c r="C120" i="15"/>
  <c r="B120" i="15"/>
  <c r="F51" i="15"/>
  <c r="E51" i="15"/>
  <c r="D51" i="15"/>
  <c r="C51" i="15"/>
  <c r="B51" i="15"/>
  <c r="F50" i="15"/>
  <c r="E50" i="15"/>
  <c r="D50" i="15"/>
  <c r="C50" i="15"/>
  <c r="B50" i="15"/>
  <c r="F118" i="15"/>
  <c r="E118" i="15"/>
  <c r="D118" i="15"/>
  <c r="C118" i="15"/>
  <c r="B118" i="15"/>
  <c r="F49" i="15"/>
  <c r="E49" i="15"/>
  <c r="D49" i="15"/>
  <c r="C49" i="15"/>
  <c r="B49" i="15"/>
  <c r="F48" i="15"/>
  <c r="E48" i="15"/>
  <c r="D48" i="15"/>
  <c r="C48" i="15"/>
  <c r="B48" i="15"/>
  <c r="F40" i="15"/>
  <c r="E40" i="15"/>
  <c r="D40" i="15"/>
  <c r="C40" i="15"/>
  <c r="B40" i="15"/>
  <c r="F39" i="15"/>
  <c r="E39" i="15"/>
  <c r="D39" i="15"/>
  <c r="C39" i="15"/>
  <c r="B39" i="15"/>
  <c r="F38" i="15"/>
  <c r="E38" i="15"/>
  <c r="D38" i="15"/>
  <c r="C38" i="15"/>
  <c r="B38" i="15"/>
  <c r="F37" i="15"/>
  <c r="E37" i="15"/>
  <c r="D37" i="15"/>
  <c r="C37" i="15"/>
  <c r="B37" i="15"/>
  <c r="F36" i="15"/>
  <c r="E36" i="15"/>
  <c r="D36" i="15"/>
  <c r="C36" i="15"/>
  <c r="B36" i="15"/>
  <c r="F35" i="15"/>
  <c r="E35" i="15"/>
  <c r="D35" i="15"/>
  <c r="C35" i="15"/>
  <c r="B35" i="15"/>
  <c r="F34" i="15"/>
  <c r="E34" i="15"/>
  <c r="D34" i="15"/>
  <c r="C34" i="15"/>
  <c r="B34" i="15"/>
  <c r="F33" i="15"/>
  <c r="E33" i="15"/>
  <c r="D33" i="15"/>
  <c r="C33" i="15"/>
  <c r="B33" i="15"/>
  <c r="F32" i="15"/>
  <c r="E32" i="15"/>
  <c r="D32" i="15"/>
  <c r="C32" i="15"/>
  <c r="B32" i="15"/>
  <c r="F31" i="15"/>
  <c r="E31" i="15"/>
  <c r="D31" i="15"/>
  <c r="C31" i="15"/>
  <c r="B31" i="15"/>
  <c r="F30" i="15"/>
  <c r="E30" i="15"/>
  <c r="D30" i="15"/>
  <c r="C30" i="15"/>
  <c r="B30" i="15"/>
  <c r="F29" i="15"/>
  <c r="E29" i="15"/>
  <c r="D29" i="15"/>
  <c r="C29" i="15"/>
  <c r="B29" i="15"/>
  <c r="F28" i="15"/>
  <c r="E28" i="15"/>
  <c r="D28" i="15"/>
  <c r="C28" i="15"/>
  <c r="B28" i="15"/>
  <c r="F27" i="15"/>
  <c r="E27" i="15"/>
  <c r="D27" i="15"/>
  <c r="C27" i="15"/>
  <c r="B27" i="15"/>
  <c r="F26" i="15"/>
  <c r="E26" i="15"/>
  <c r="D26" i="15"/>
  <c r="C26" i="15"/>
  <c r="B26" i="15"/>
  <c r="F25" i="15"/>
  <c r="E25" i="15"/>
  <c r="D25" i="15"/>
  <c r="C25" i="15"/>
  <c r="B25" i="15"/>
  <c r="F24" i="15"/>
  <c r="E24" i="15"/>
  <c r="D24" i="15"/>
  <c r="C24" i="15"/>
  <c r="B24" i="15"/>
  <c r="F23" i="15"/>
  <c r="E23" i="15"/>
  <c r="D23" i="15"/>
  <c r="C23" i="15"/>
  <c r="B23" i="15"/>
  <c r="F22" i="15"/>
  <c r="E22" i="15"/>
  <c r="D22" i="15"/>
  <c r="C22" i="15"/>
  <c r="B22" i="15"/>
  <c r="F21" i="15"/>
  <c r="E21" i="15"/>
  <c r="D21" i="15"/>
  <c r="C21" i="15"/>
  <c r="B21" i="15"/>
  <c r="F20" i="15"/>
  <c r="E20" i="15"/>
  <c r="D20" i="15"/>
  <c r="C20" i="15"/>
  <c r="B20" i="15"/>
  <c r="F19" i="15"/>
  <c r="E19" i="15"/>
  <c r="D19" i="15"/>
  <c r="C19" i="15"/>
  <c r="B19" i="15"/>
  <c r="F18" i="15"/>
  <c r="E18" i="15"/>
  <c r="D18" i="15"/>
  <c r="C18" i="15"/>
  <c r="B18" i="15"/>
  <c r="F17" i="15"/>
  <c r="E17" i="15"/>
  <c r="D17" i="15"/>
  <c r="C17" i="15"/>
  <c r="B17" i="15"/>
  <c r="F16" i="15"/>
  <c r="E16" i="15"/>
  <c r="D16" i="15"/>
  <c r="C16" i="15"/>
  <c r="B16" i="15"/>
  <c r="F15" i="15"/>
  <c r="E15" i="15"/>
  <c r="D15" i="15"/>
  <c r="C15" i="15"/>
  <c r="B15" i="15"/>
  <c r="F14" i="15"/>
  <c r="E14" i="15"/>
  <c r="D14" i="15"/>
  <c r="C14" i="15"/>
  <c r="B14" i="15"/>
  <c r="F13" i="15"/>
  <c r="E13" i="15"/>
  <c r="D13" i="15"/>
  <c r="C13" i="15"/>
  <c r="B13" i="15"/>
  <c r="F45" i="15"/>
  <c r="E45" i="15"/>
  <c r="D45" i="15"/>
  <c r="C45" i="15"/>
  <c r="B45" i="15"/>
  <c r="F12" i="15"/>
  <c r="E12" i="15"/>
  <c r="D12" i="15"/>
  <c r="C12" i="15"/>
  <c r="B12" i="15"/>
  <c r="F11" i="15"/>
  <c r="E11" i="15"/>
  <c r="D11" i="15"/>
  <c r="C11" i="15"/>
  <c r="B11" i="15"/>
  <c r="F10" i="15"/>
  <c r="E10" i="15"/>
  <c r="D10" i="15"/>
  <c r="C10" i="15"/>
  <c r="B10" i="15"/>
  <c r="F9" i="15"/>
  <c r="E9" i="15"/>
  <c r="D9" i="15"/>
  <c r="C9" i="15"/>
  <c r="B9" i="15"/>
  <c r="F8" i="15"/>
  <c r="E8" i="15"/>
  <c r="D8" i="15"/>
  <c r="C8" i="15"/>
  <c r="B8" i="15"/>
  <c r="F7" i="15"/>
  <c r="E7" i="15"/>
  <c r="D7" i="15"/>
  <c r="C7" i="15"/>
  <c r="B7" i="15"/>
  <c r="F6" i="15"/>
  <c r="E6" i="15"/>
  <c r="D6" i="15"/>
  <c r="C6" i="15"/>
  <c r="B6" i="15"/>
  <c r="F5" i="15"/>
  <c r="E5" i="15"/>
  <c r="D5" i="15"/>
  <c r="C5" i="15"/>
  <c r="B5" i="15"/>
  <c r="F4" i="15"/>
  <c r="E4" i="15"/>
  <c r="D4" i="15"/>
  <c r="C4" i="15"/>
  <c r="B4" i="15"/>
  <c r="B437" i="7"/>
  <c r="C450" i="7"/>
  <c r="B450" i="7"/>
  <c r="C449" i="7"/>
  <c r="B449" i="7"/>
  <c r="C448" i="7"/>
  <c r="B448" i="7"/>
  <c r="C447" i="7"/>
  <c r="B447" i="7"/>
  <c r="C446" i="7"/>
  <c r="B446" i="7"/>
  <c r="C445" i="7"/>
  <c r="B445" i="7"/>
  <c r="C444" i="7"/>
  <c r="B444" i="7"/>
  <c r="C443" i="7"/>
  <c r="B443" i="7"/>
  <c r="C442" i="7"/>
  <c r="B442" i="7"/>
  <c r="C441" i="7"/>
  <c r="B441" i="7"/>
  <c r="C440" i="7"/>
  <c r="B440" i="7"/>
  <c r="C439" i="7"/>
  <c r="B439" i="7"/>
  <c r="B419" i="7"/>
  <c r="C434" i="7"/>
  <c r="B434" i="7"/>
  <c r="C433" i="7"/>
  <c r="B433" i="7"/>
  <c r="C432" i="7"/>
  <c r="B432" i="7"/>
  <c r="C431" i="7"/>
  <c r="B431" i="7"/>
  <c r="C430" i="7"/>
  <c r="B430" i="7"/>
  <c r="C429" i="7"/>
  <c r="B429" i="7"/>
  <c r="C428" i="7"/>
  <c r="B428" i="7"/>
  <c r="C427" i="7"/>
  <c r="B427" i="7"/>
  <c r="C426" i="7"/>
  <c r="B426" i="7"/>
  <c r="C425" i="7"/>
  <c r="B425" i="7"/>
  <c r="C424" i="7"/>
  <c r="B424" i="7"/>
  <c r="C423" i="7"/>
  <c r="B423" i="7"/>
  <c r="C422" i="7"/>
  <c r="B422" i="7"/>
  <c r="C421" i="7"/>
  <c r="B421" i="7"/>
  <c r="C416" i="7"/>
  <c r="B416" i="7"/>
  <c r="C415" i="7"/>
  <c r="B415" i="7"/>
  <c r="C414" i="7"/>
  <c r="B414" i="7"/>
  <c r="C413" i="7"/>
  <c r="B413" i="7"/>
  <c r="C412" i="7"/>
  <c r="B412" i="7"/>
  <c r="C411" i="7"/>
  <c r="B411" i="7"/>
  <c r="C410" i="7"/>
  <c r="B410" i="7"/>
  <c r="C409" i="7"/>
  <c r="B409" i="7"/>
  <c r="C408" i="7"/>
  <c r="B408" i="7"/>
  <c r="C407" i="7"/>
  <c r="B407" i="7"/>
  <c r="C406" i="7"/>
  <c r="B406" i="7"/>
  <c r="C405" i="7"/>
  <c r="B405" i="7"/>
  <c r="C404" i="7"/>
  <c r="B404" i="7"/>
  <c r="C403" i="7"/>
  <c r="B403" i="7"/>
  <c r="C402" i="7"/>
  <c r="B402" i="7"/>
  <c r="C401" i="7"/>
  <c r="B401" i="7"/>
  <c r="C400" i="7"/>
  <c r="B400" i="7"/>
  <c r="C399" i="7"/>
  <c r="B399" i="7"/>
  <c r="C398" i="7"/>
  <c r="B398" i="7"/>
  <c r="C397" i="7"/>
  <c r="B397" i="7"/>
  <c r="C396" i="7"/>
  <c r="B396" i="7"/>
  <c r="C395" i="7"/>
  <c r="B395" i="7"/>
  <c r="C394" i="7"/>
  <c r="B394" i="7"/>
  <c r="B392" i="7"/>
  <c r="F15" i="18"/>
  <c r="E15" i="18"/>
  <c r="D15" i="18"/>
  <c r="C15" i="18"/>
  <c r="B15" i="18"/>
  <c r="F13" i="17"/>
  <c r="E13" i="17"/>
  <c r="D13" i="17"/>
  <c r="C13" i="17"/>
  <c r="B13" i="17"/>
  <c r="F12" i="17"/>
  <c r="E12" i="17"/>
  <c r="D12" i="17"/>
  <c r="C12" i="17"/>
  <c r="B12" i="17"/>
  <c r="F20" i="17"/>
  <c r="E20" i="17"/>
  <c r="D20" i="17"/>
  <c r="C20" i="17"/>
  <c r="B20" i="17"/>
  <c r="F19" i="17"/>
  <c r="E19" i="17"/>
  <c r="D19" i="17"/>
  <c r="C19" i="17"/>
  <c r="B19" i="17"/>
  <c r="F11" i="17"/>
  <c r="E11" i="17"/>
  <c r="D11" i="17"/>
  <c r="C11" i="17"/>
  <c r="B11" i="17"/>
  <c r="F10" i="17"/>
  <c r="E10" i="17"/>
  <c r="D10" i="17"/>
  <c r="C10" i="17"/>
  <c r="B10" i="17"/>
  <c r="F9" i="17"/>
  <c r="E9" i="17"/>
  <c r="D9" i="17"/>
  <c r="C9" i="17"/>
  <c r="B9" i="17"/>
  <c r="F8" i="17"/>
  <c r="E8" i="17"/>
  <c r="D8" i="17"/>
  <c r="C8" i="17"/>
  <c r="B8" i="17"/>
  <c r="F7" i="17"/>
  <c r="E7" i="17"/>
  <c r="D7" i="17"/>
  <c r="C7" i="17"/>
  <c r="B7" i="17"/>
  <c r="F6" i="17"/>
  <c r="E6" i="17"/>
  <c r="D6" i="17"/>
  <c r="C6" i="17"/>
  <c r="B6" i="17"/>
  <c r="F5" i="17"/>
  <c r="E5" i="17"/>
  <c r="D5" i="17"/>
  <c r="C5" i="17"/>
  <c r="B5" i="17"/>
  <c r="F4" i="17"/>
  <c r="E4" i="17"/>
  <c r="D4" i="17"/>
  <c r="C4" i="17"/>
  <c r="B4" i="17"/>
  <c r="F18" i="17"/>
  <c r="E18" i="17"/>
  <c r="D18" i="17"/>
  <c r="C18" i="17"/>
  <c r="B18" i="17"/>
  <c r="F17" i="17"/>
  <c r="E17" i="17"/>
  <c r="D17" i="17"/>
  <c r="C17" i="17"/>
  <c r="B17" i="17"/>
  <c r="F25" i="16"/>
  <c r="E25" i="16"/>
  <c r="D25" i="16"/>
  <c r="C25" i="16"/>
  <c r="B25" i="16"/>
  <c r="F24" i="16"/>
  <c r="E24" i="16"/>
  <c r="D24" i="16"/>
  <c r="C24" i="16"/>
  <c r="B24" i="16"/>
  <c r="F23" i="16"/>
  <c r="E23" i="16"/>
  <c r="D23" i="16"/>
  <c r="C23" i="16"/>
  <c r="B23" i="16"/>
  <c r="F32" i="16"/>
  <c r="E32" i="16"/>
  <c r="D32" i="16"/>
  <c r="C32" i="16"/>
  <c r="B32" i="16"/>
  <c r="F31" i="16"/>
  <c r="E31" i="16"/>
  <c r="D31" i="16"/>
  <c r="C31" i="16"/>
  <c r="B31" i="16"/>
  <c r="F22" i="16"/>
  <c r="E22" i="16"/>
  <c r="D22" i="16"/>
  <c r="C22" i="16"/>
  <c r="B22" i="16"/>
  <c r="F21" i="16"/>
  <c r="E21" i="16"/>
  <c r="D21" i="16"/>
  <c r="C21" i="16"/>
  <c r="B21" i="16"/>
  <c r="F20" i="16"/>
  <c r="E20" i="16"/>
  <c r="D20" i="16"/>
  <c r="C20" i="16"/>
  <c r="B20" i="16"/>
  <c r="F19" i="16"/>
  <c r="E19" i="16"/>
  <c r="D19" i="16"/>
  <c r="C19" i="16"/>
  <c r="B19" i="16"/>
  <c r="F18" i="16"/>
  <c r="E18" i="16"/>
  <c r="D18" i="16"/>
  <c r="C18" i="16"/>
  <c r="B18" i="16"/>
  <c r="F17" i="16"/>
  <c r="E17" i="16"/>
  <c r="D17" i="16"/>
  <c r="C17" i="16"/>
  <c r="B17" i="16"/>
  <c r="F16" i="16"/>
  <c r="E16" i="16"/>
  <c r="D16" i="16"/>
  <c r="C16" i="16"/>
  <c r="B16" i="16"/>
  <c r="F15" i="16"/>
  <c r="E15" i="16"/>
  <c r="D15" i="16"/>
  <c r="C15" i="16"/>
  <c r="B15" i="16"/>
  <c r="F14" i="16"/>
  <c r="E14" i="16"/>
  <c r="D14" i="16"/>
  <c r="C14" i="16"/>
  <c r="B14" i="16"/>
  <c r="F13" i="16"/>
  <c r="E13" i="16"/>
  <c r="D13" i="16"/>
  <c r="C13" i="16"/>
  <c r="B13" i="16"/>
  <c r="F12" i="16"/>
  <c r="E12" i="16"/>
  <c r="D12" i="16"/>
  <c r="C12" i="16"/>
  <c r="B12" i="16"/>
  <c r="F11" i="16"/>
  <c r="E11" i="16"/>
  <c r="D11" i="16"/>
  <c r="C11" i="16"/>
  <c r="B11" i="16"/>
  <c r="F30" i="16"/>
  <c r="E30" i="16"/>
  <c r="D30" i="16"/>
  <c r="C30" i="16"/>
  <c r="B30" i="16"/>
  <c r="F29" i="16"/>
  <c r="E29" i="16"/>
  <c r="D29" i="16"/>
  <c r="C29" i="16"/>
  <c r="B29" i="16"/>
  <c r="F6" i="16"/>
  <c r="E6" i="16"/>
  <c r="D6" i="16"/>
  <c r="C6" i="16"/>
  <c r="B6" i="16"/>
  <c r="F10" i="16"/>
  <c r="E10" i="16"/>
  <c r="D10" i="16"/>
  <c r="C10" i="16"/>
  <c r="B10" i="16"/>
  <c r="F9" i="16"/>
  <c r="E9" i="16"/>
  <c r="D9" i="16"/>
  <c r="C9" i="16"/>
  <c r="B9" i="16"/>
  <c r="F5" i="16"/>
  <c r="E5" i="16"/>
  <c r="D5" i="16"/>
  <c r="C5" i="16"/>
  <c r="B5" i="16"/>
  <c r="B13" i="9"/>
  <c r="B45" i="9"/>
  <c r="B46" i="9"/>
  <c r="B15" i="9"/>
  <c r="B50" i="9"/>
  <c r="B6" i="9"/>
  <c r="B22" i="9"/>
  <c r="B52" i="9"/>
  <c r="B7" i="9"/>
  <c r="B8" i="9"/>
  <c r="B27" i="9"/>
  <c r="B29" i="9"/>
  <c r="B30" i="9"/>
  <c r="B31" i="9"/>
  <c r="B32" i="9"/>
  <c r="B35" i="9"/>
  <c r="B28" i="9"/>
  <c r="B38" i="9"/>
  <c r="B9" i="9"/>
  <c r="C13" i="9"/>
  <c r="C45" i="9"/>
  <c r="C46" i="9"/>
  <c r="C15" i="9"/>
  <c r="C50" i="9"/>
  <c r="C6" i="9"/>
  <c r="C22" i="9"/>
  <c r="C52" i="9"/>
  <c r="C7" i="9"/>
  <c r="C8" i="9"/>
  <c r="C27" i="9"/>
  <c r="C29" i="9"/>
  <c r="C30" i="9"/>
  <c r="C31" i="9"/>
  <c r="C32" i="9"/>
  <c r="C35" i="9"/>
  <c r="C28" i="9"/>
  <c r="C38" i="9"/>
  <c r="C9" i="9"/>
  <c r="D13" i="9"/>
  <c r="D45" i="9"/>
  <c r="D46" i="9"/>
  <c r="D15" i="9"/>
  <c r="D50" i="9"/>
  <c r="D6" i="9"/>
  <c r="D22" i="9"/>
  <c r="D52" i="9"/>
  <c r="D7" i="9"/>
  <c r="D8" i="9"/>
  <c r="D27" i="9"/>
  <c r="D29" i="9"/>
  <c r="D30" i="9"/>
  <c r="D31" i="9"/>
  <c r="D32" i="9"/>
  <c r="D35" i="9"/>
  <c r="D28" i="9"/>
  <c r="D38" i="9"/>
  <c r="D9" i="9"/>
  <c r="E13" i="9"/>
  <c r="E45" i="9"/>
  <c r="E46" i="9"/>
  <c r="E15" i="9"/>
  <c r="E50" i="9"/>
  <c r="E6" i="9"/>
  <c r="E22" i="9"/>
  <c r="E52" i="9"/>
  <c r="E7" i="9"/>
  <c r="E8" i="9"/>
  <c r="E27" i="9"/>
  <c r="E29" i="9"/>
  <c r="E30" i="9"/>
  <c r="E31" i="9"/>
  <c r="E32" i="9"/>
  <c r="E35" i="9"/>
  <c r="E28" i="9"/>
  <c r="E38" i="9"/>
  <c r="E9" i="9"/>
  <c r="F13" i="9"/>
  <c r="F45" i="9"/>
  <c r="F46" i="9"/>
  <c r="F15" i="9"/>
  <c r="F50" i="9"/>
  <c r="F6" i="9"/>
  <c r="F22" i="9"/>
  <c r="F52" i="9"/>
  <c r="F7" i="9"/>
  <c r="F8" i="9"/>
  <c r="F27" i="9"/>
  <c r="F29" i="9"/>
  <c r="F30" i="9"/>
  <c r="F31" i="9"/>
  <c r="F32" i="9"/>
  <c r="F35" i="9"/>
  <c r="F28" i="9"/>
  <c r="F38" i="9"/>
  <c r="F9" i="9"/>
  <c r="I15" i="9"/>
  <c r="J15" i="9" s="1"/>
  <c r="I22" i="9"/>
  <c r="J22" i="9" s="1"/>
  <c r="I27" i="9"/>
  <c r="J27" i="9"/>
  <c r="I35" i="9"/>
  <c r="J35" i="9" s="1"/>
  <c r="I28" i="9"/>
  <c r="J28" i="9" s="1"/>
  <c r="B232" i="7"/>
  <c r="C184" i="7"/>
  <c r="B184" i="7"/>
  <c r="F23" i="11"/>
  <c r="E23" i="11"/>
  <c r="C23" i="11"/>
  <c r="B23" i="11"/>
  <c r="C53" i="3"/>
  <c r="C177" i="7"/>
  <c r="B177" i="7"/>
  <c r="C176" i="7"/>
  <c r="B176" i="7"/>
  <c r="C175" i="7"/>
  <c r="B175" i="7"/>
  <c r="C174" i="7"/>
  <c r="B174" i="7"/>
  <c r="C173" i="7"/>
  <c r="B173" i="7"/>
  <c r="C172" i="7"/>
  <c r="B172" i="7"/>
  <c r="C171" i="7"/>
  <c r="B171" i="7"/>
  <c r="C170" i="7"/>
  <c r="B170" i="7"/>
  <c r="C169" i="7"/>
  <c r="B169" i="7"/>
  <c r="C168" i="7"/>
  <c r="B168" i="7"/>
  <c r="C167" i="7"/>
  <c r="B167" i="7"/>
  <c r="C166" i="7"/>
  <c r="B166" i="7"/>
  <c r="C165" i="7"/>
  <c r="B165" i="7"/>
  <c r="C164" i="7"/>
  <c r="B164" i="7"/>
  <c r="F20" i="11"/>
  <c r="E20" i="11"/>
  <c r="D20" i="11"/>
  <c r="C20" i="11"/>
  <c r="B20" i="11"/>
  <c r="F18" i="11"/>
  <c r="E18" i="11"/>
  <c r="D18" i="11"/>
  <c r="C18" i="11"/>
  <c r="B18" i="11"/>
  <c r="F14" i="11"/>
  <c r="E14" i="11"/>
  <c r="B14" i="11"/>
  <c r="B51" i="7"/>
  <c r="C64" i="7"/>
  <c r="B64" i="7"/>
  <c r="C63" i="7"/>
  <c r="B63" i="7"/>
  <c r="C62" i="7"/>
  <c r="B62" i="7"/>
  <c r="C61" i="7"/>
  <c r="B61" i="7"/>
  <c r="C60" i="7"/>
  <c r="B60" i="7"/>
  <c r="C59" i="7"/>
  <c r="B59" i="7"/>
  <c r="C58" i="7"/>
  <c r="B58" i="7"/>
  <c r="C57" i="7"/>
  <c r="B57" i="7"/>
  <c r="C56" i="7"/>
  <c r="B56" i="7"/>
  <c r="C55" i="7"/>
  <c r="B55" i="7"/>
  <c r="C54" i="7"/>
  <c r="B54" i="7"/>
  <c r="C53" i="7"/>
  <c r="B53" i="7"/>
  <c r="F15" i="14"/>
  <c r="E15" i="14"/>
  <c r="D15" i="14"/>
  <c r="C15" i="14"/>
  <c r="B15" i="14"/>
  <c r="F14" i="14"/>
  <c r="E14" i="14"/>
  <c r="D14" i="14"/>
  <c r="C14" i="14"/>
  <c r="B14" i="14"/>
  <c r="F20" i="14"/>
  <c r="E20" i="14"/>
  <c r="D20" i="14"/>
  <c r="C20" i="14"/>
  <c r="B20" i="14"/>
  <c r="F13" i="14"/>
  <c r="E13" i="14"/>
  <c r="D13" i="14"/>
  <c r="C13" i="14"/>
  <c r="B13" i="14"/>
  <c r="F12" i="14"/>
  <c r="E12" i="14"/>
  <c r="D12" i="14"/>
  <c r="C12" i="14"/>
  <c r="B12" i="14"/>
  <c r="F11" i="14"/>
  <c r="E11" i="14"/>
  <c r="D11" i="14"/>
  <c r="C11" i="14"/>
  <c r="B11" i="14"/>
  <c r="F10" i="14"/>
  <c r="E10" i="14"/>
  <c r="D10" i="14"/>
  <c r="C10" i="14"/>
  <c r="B10" i="14"/>
  <c r="F19" i="14"/>
  <c r="E19" i="14"/>
  <c r="D19" i="14"/>
  <c r="C19" i="14"/>
  <c r="B19" i="14"/>
  <c r="F9" i="14"/>
  <c r="E9" i="14"/>
  <c r="D9" i="14"/>
  <c r="C9" i="14"/>
  <c r="B9" i="14"/>
  <c r="F4" i="14"/>
  <c r="E4" i="14"/>
  <c r="D4" i="14"/>
  <c r="C4" i="14"/>
  <c r="B4" i="14"/>
  <c r="F8" i="14"/>
  <c r="E8" i="14"/>
  <c r="D8" i="14"/>
  <c r="C8" i="14"/>
  <c r="B8" i="14"/>
  <c r="F7" i="14"/>
  <c r="E7" i="14"/>
  <c r="D7" i="14"/>
  <c r="C7" i="14"/>
  <c r="B7" i="14"/>
  <c r="C10" i="7"/>
  <c r="B10" i="7"/>
  <c r="C14" i="7"/>
  <c r="B14" i="7"/>
  <c r="C17" i="7"/>
  <c r="B17" i="7"/>
  <c r="C33" i="7"/>
  <c r="B33" i="7"/>
  <c r="F32" i="12"/>
  <c r="E32" i="12"/>
  <c r="D32" i="12"/>
  <c r="C32" i="12"/>
  <c r="B32" i="12"/>
  <c r="F50" i="12"/>
  <c r="E50" i="12"/>
  <c r="D50" i="12"/>
  <c r="C50" i="12"/>
  <c r="B50" i="12"/>
  <c r="F22" i="12"/>
  <c r="E22" i="12"/>
  <c r="D22" i="12"/>
  <c r="C22" i="12"/>
  <c r="B22" i="12"/>
  <c r="F19" i="12"/>
  <c r="E19" i="12"/>
  <c r="D19" i="12"/>
  <c r="C19" i="12"/>
  <c r="B19" i="12"/>
  <c r="C116" i="7"/>
  <c r="B116" i="7"/>
  <c r="F44" i="10"/>
  <c r="E44" i="10"/>
  <c r="D44" i="10"/>
  <c r="C44" i="10"/>
  <c r="B44" i="10"/>
  <c r="C100" i="7"/>
  <c r="B100" i="7"/>
  <c r="C107" i="7"/>
  <c r="B107" i="7"/>
  <c r="C106" i="7"/>
  <c r="B106" i="7"/>
  <c r="F38" i="10"/>
  <c r="E38" i="10"/>
  <c r="D38" i="10"/>
  <c r="C38" i="10"/>
  <c r="B38" i="10"/>
  <c r="F35" i="10"/>
  <c r="E35" i="10"/>
  <c r="D35" i="10"/>
  <c r="C35" i="10"/>
  <c r="B35" i="10"/>
  <c r="C115" i="7"/>
  <c r="B115" i="7"/>
  <c r="F43" i="10"/>
  <c r="E43" i="10"/>
  <c r="D43" i="10"/>
  <c r="C43" i="10"/>
  <c r="B43" i="10"/>
  <c r="B542" i="7"/>
  <c r="C542" i="7"/>
  <c r="D25" i="4"/>
  <c r="C84" i="7"/>
  <c r="B84" i="7"/>
  <c r="F26" i="10"/>
  <c r="E26" i="10"/>
  <c r="D26" i="10"/>
  <c r="C26" i="10"/>
  <c r="B26" i="10"/>
  <c r="C8" i="7"/>
  <c r="B8" i="7"/>
  <c r="F17" i="12"/>
  <c r="E17" i="12"/>
  <c r="D17" i="12"/>
  <c r="B17" i="12"/>
  <c r="C543" i="7"/>
  <c r="B543" i="7"/>
  <c r="F25" i="4"/>
  <c r="E25" i="4"/>
  <c r="C25" i="4"/>
  <c r="B25" i="4"/>
  <c r="C523" i="7"/>
  <c r="B523" i="7"/>
  <c r="F16" i="4"/>
  <c r="E16" i="4"/>
  <c r="D16" i="4"/>
  <c r="C16" i="4"/>
  <c r="B16" i="4"/>
  <c r="C519" i="7"/>
  <c r="B519" i="7"/>
  <c r="F41" i="4"/>
  <c r="E41" i="4"/>
  <c r="D41" i="4"/>
  <c r="C41" i="4"/>
  <c r="B41" i="4"/>
  <c r="C514" i="7"/>
  <c r="B514" i="7"/>
  <c r="E39" i="4"/>
  <c r="F39" i="4"/>
  <c r="D39" i="4"/>
  <c r="C39" i="4"/>
  <c r="B39" i="4"/>
  <c r="D10" i="4"/>
  <c r="C48" i="7"/>
  <c r="C47" i="7"/>
  <c r="C46" i="7"/>
  <c r="C45" i="7"/>
  <c r="C44" i="7"/>
  <c r="C43" i="7"/>
  <c r="C42" i="7"/>
  <c r="C41" i="7"/>
  <c r="C40" i="7"/>
  <c r="C39" i="7"/>
  <c r="C38" i="7"/>
  <c r="C37" i="7"/>
  <c r="C36" i="7"/>
  <c r="C35" i="7"/>
  <c r="C34" i="7"/>
  <c r="C32" i="7"/>
  <c r="C31" i="7"/>
  <c r="C30" i="7"/>
  <c r="C29" i="7"/>
  <c r="C28" i="7"/>
  <c r="C27" i="7"/>
  <c r="C26" i="7"/>
  <c r="C25" i="7"/>
  <c r="C24" i="7"/>
  <c r="C23" i="7"/>
  <c r="C22" i="7"/>
  <c r="C21" i="7"/>
  <c r="C20" i="7"/>
  <c r="C19" i="7"/>
  <c r="C18" i="7"/>
  <c r="C16" i="7"/>
  <c r="C15" i="7"/>
  <c r="C13" i="7"/>
  <c r="C12" i="7"/>
  <c r="C11" i="7"/>
  <c r="C9" i="7"/>
  <c r="C7" i="7"/>
  <c r="C6" i="7"/>
  <c r="C5" i="7"/>
  <c r="B48" i="7"/>
  <c r="B47" i="7"/>
  <c r="B46" i="7"/>
  <c r="B45" i="7"/>
  <c r="B44" i="7"/>
  <c r="B43" i="7"/>
  <c r="B42" i="7"/>
  <c r="B41" i="7"/>
  <c r="B40" i="7"/>
  <c r="B39" i="7"/>
  <c r="B38" i="7"/>
  <c r="B37" i="7"/>
  <c r="B36" i="7"/>
  <c r="B35" i="7"/>
  <c r="B34" i="7"/>
  <c r="B32" i="7"/>
  <c r="B31" i="7"/>
  <c r="B30" i="7"/>
  <c r="B29" i="7"/>
  <c r="B28" i="7"/>
  <c r="B27" i="7"/>
  <c r="B26" i="7"/>
  <c r="B25" i="7"/>
  <c r="B24" i="7"/>
  <c r="B23" i="7"/>
  <c r="B22" i="7"/>
  <c r="B21" i="7"/>
  <c r="B20" i="7"/>
  <c r="B19" i="7"/>
  <c r="B18" i="7"/>
  <c r="B16" i="7"/>
  <c r="B15" i="7"/>
  <c r="B13" i="7"/>
  <c r="B12" i="7"/>
  <c r="B11" i="7"/>
  <c r="B9" i="7"/>
  <c r="B7" i="7"/>
  <c r="B6" i="7"/>
  <c r="B5" i="7"/>
  <c r="C4" i="7"/>
  <c r="B4" i="7"/>
  <c r="F44" i="12"/>
  <c r="F43" i="12"/>
  <c r="F42" i="12"/>
  <c r="F41" i="12"/>
  <c r="F40" i="12"/>
  <c r="F39" i="12"/>
  <c r="F38" i="12"/>
  <c r="F37" i="12"/>
  <c r="F36" i="12"/>
  <c r="F35" i="12"/>
  <c r="F34" i="12"/>
  <c r="F33" i="12"/>
  <c r="F31" i="12"/>
  <c r="F30" i="12"/>
  <c r="F29" i="12"/>
  <c r="F28" i="12"/>
  <c r="F27" i="12"/>
  <c r="F26" i="12"/>
  <c r="F25" i="12"/>
  <c r="F24" i="12"/>
  <c r="F23" i="12"/>
  <c r="F21" i="12"/>
  <c r="F20" i="12"/>
  <c r="F48" i="12"/>
  <c r="F18" i="12"/>
  <c r="F16" i="12"/>
  <c r="E44" i="12"/>
  <c r="E43" i="12"/>
  <c r="E42" i="12"/>
  <c r="E41" i="12"/>
  <c r="E40" i="12"/>
  <c r="E39" i="12"/>
  <c r="E38" i="12"/>
  <c r="E37" i="12"/>
  <c r="E36" i="12"/>
  <c r="E35" i="12"/>
  <c r="E34" i="12"/>
  <c r="E33" i="12"/>
  <c r="E31" i="12"/>
  <c r="E30" i="12"/>
  <c r="E29" i="12"/>
  <c r="E28" i="12"/>
  <c r="E27" i="12"/>
  <c r="E26" i="12"/>
  <c r="E25" i="12"/>
  <c r="E24" i="12"/>
  <c r="E23" i="12"/>
  <c r="E21" i="12"/>
  <c r="E20" i="12"/>
  <c r="E48" i="12"/>
  <c r="E18" i="12"/>
  <c r="E16" i="12"/>
  <c r="D44" i="12"/>
  <c r="D43" i="12"/>
  <c r="D42" i="12"/>
  <c r="D41" i="12"/>
  <c r="D40" i="12"/>
  <c r="D39" i="12"/>
  <c r="D38" i="12"/>
  <c r="D37" i="12"/>
  <c r="D36" i="12"/>
  <c r="D35" i="12"/>
  <c r="D34" i="12"/>
  <c r="D33" i="12"/>
  <c r="D31" i="12"/>
  <c r="D30" i="12"/>
  <c r="D29" i="12"/>
  <c r="D28" i="12"/>
  <c r="D27" i="12"/>
  <c r="D26" i="12"/>
  <c r="D25" i="12"/>
  <c r="D24" i="12"/>
  <c r="D23" i="12"/>
  <c r="D21" i="12"/>
  <c r="D20" i="12"/>
  <c r="D48" i="12"/>
  <c r="D18" i="12"/>
  <c r="D16" i="12"/>
  <c r="C44" i="12"/>
  <c r="C43" i="12"/>
  <c r="C42" i="12"/>
  <c r="C41" i="12"/>
  <c r="C40" i="12"/>
  <c r="C39" i="12"/>
  <c r="C38" i="12"/>
  <c r="C37" i="12"/>
  <c r="C36" i="12"/>
  <c r="C35" i="12"/>
  <c r="C34" i="12"/>
  <c r="C33" i="12"/>
  <c r="C31" i="12"/>
  <c r="C30" i="12"/>
  <c r="C29" i="12"/>
  <c r="C28" i="12"/>
  <c r="C27" i="12"/>
  <c r="C26" i="12"/>
  <c r="C25" i="12"/>
  <c r="C24" i="12"/>
  <c r="C23" i="12"/>
  <c r="C21" i="12"/>
  <c r="C20" i="12"/>
  <c r="C48" i="12"/>
  <c r="C18" i="12"/>
  <c r="C16" i="12"/>
  <c r="B44" i="12"/>
  <c r="B43" i="12"/>
  <c r="B42" i="12"/>
  <c r="B41" i="12"/>
  <c r="B40" i="12"/>
  <c r="B39" i="12"/>
  <c r="B38" i="12"/>
  <c r="B37" i="12"/>
  <c r="B36" i="12"/>
  <c r="B35" i="12"/>
  <c r="B34" i="12"/>
  <c r="B33" i="12"/>
  <c r="B31" i="12"/>
  <c r="B30" i="12"/>
  <c r="B29" i="12"/>
  <c r="B28" i="12"/>
  <c r="B27" i="12"/>
  <c r="B26" i="12"/>
  <c r="B25" i="12"/>
  <c r="B24" i="12"/>
  <c r="B23" i="12"/>
  <c r="B21" i="12"/>
  <c r="B20" i="12"/>
  <c r="B48" i="12"/>
  <c r="B18" i="12"/>
  <c r="B16" i="12"/>
  <c r="F15" i="12"/>
  <c r="E15" i="12"/>
  <c r="D15" i="12"/>
  <c r="C15" i="12"/>
  <c r="B15" i="12"/>
  <c r="B162" i="7"/>
  <c r="C191" i="7"/>
  <c r="C190" i="7"/>
  <c r="C189" i="7"/>
  <c r="C188" i="7"/>
  <c r="C187" i="7"/>
  <c r="C186" i="7"/>
  <c r="C185" i="7"/>
  <c r="C183" i="7"/>
  <c r="C182" i="7"/>
  <c r="C181" i="7"/>
  <c r="C180" i="7"/>
  <c r="C179" i="7"/>
  <c r="C178" i="7"/>
  <c r="B191" i="7"/>
  <c r="B190" i="7"/>
  <c r="B189" i="7"/>
  <c r="B188" i="7"/>
  <c r="B187" i="7"/>
  <c r="B186" i="7"/>
  <c r="B185" i="7"/>
  <c r="B183" i="7"/>
  <c r="B182" i="7"/>
  <c r="B181" i="7"/>
  <c r="B180" i="7"/>
  <c r="B179" i="7"/>
  <c r="B178" i="7"/>
  <c r="B455" i="7"/>
  <c r="B457" i="7"/>
  <c r="C457" i="7"/>
  <c r="B458" i="7"/>
  <c r="C458" i="7"/>
  <c r="B459" i="7"/>
  <c r="C459" i="7"/>
  <c r="B460" i="7"/>
  <c r="C460" i="7"/>
  <c r="B461" i="7"/>
  <c r="C461" i="7"/>
  <c r="B462" i="7"/>
  <c r="C462" i="7"/>
  <c r="B463" i="7"/>
  <c r="C463" i="7"/>
  <c r="B464" i="7"/>
  <c r="C464" i="7"/>
  <c r="B465" i="7"/>
  <c r="C465" i="7"/>
  <c r="B466" i="7"/>
  <c r="C466" i="7"/>
  <c r="B467" i="7"/>
  <c r="C467" i="7"/>
  <c r="B468" i="7"/>
  <c r="C468" i="7"/>
  <c r="B469" i="7"/>
  <c r="C469" i="7"/>
  <c r="B470" i="7"/>
  <c r="C470" i="7"/>
  <c r="B471" i="7"/>
  <c r="C471" i="7"/>
  <c r="B472" i="7"/>
  <c r="C472" i="7"/>
  <c r="B473" i="7"/>
  <c r="C473" i="7"/>
  <c r="B474" i="7"/>
  <c r="C474" i="7"/>
  <c r="B475" i="7"/>
  <c r="C475" i="7"/>
  <c r="B476" i="7"/>
  <c r="C476" i="7"/>
  <c r="B477" i="7"/>
  <c r="C477" i="7"/>
  <c r="B478" i="7"/>
  <c r="C478" i="7"/>
  <c r="B479" i="7"/>
  <c r="C479" i="7"/>
  <c r="B480" i="7"/>
  <c r="C480" i="7"/>
  <c r="B481" i="7"/>
  <c r="C481" i="7"/>
  <c r="B482" i="7"/>
  <c r="C482" i="7"/>
  <c r="B483" i="7"/>
  <c r="C483" i="7"/>
  <c r="B484" i="7"/>
  <c r="C484" i="7"/>
  <c r="B485" i="7"/>
  <c r="C485" i="7"/>
  <c r="B486" i="7"/>
  <c r="C486" i="7"/>
  <c r="B487" i="7"/>
  <c r="C487" i="7"/>
  <c r="B488" i="7"/>
  <c r="C488" i="7"/>
  <c r="B489" i="7"/>
  <c r="C489" i="7"/>
  <c r="B490" i="7"/>
  <c r="C490" i="7"/>
  <c r="B491" i="7"/>
  <c r="C491" i="7"/>
  <c r="B492" i="7"/>
  <c r="C492" i="7"/>
  <c r="B493" i="7"/>
  <c r="C493" i="7"/>
  <c r="B494" i="7"/>
  <c r="C494" i="7"/>
  <c r="B495" i="7"/>
  <c r="C495" i="7"/>
  <c r="B496" i="7"/>
  <c r="C496" i="7"/>
  <c r="B497" i="7"/>
  <c r="C497" i="7"/>
  <c r="B498" i="7"/>
  <c r="C498" i="7"/>
  <c r="B499" i="7"/>
  <c r="C499" i="7"/>
  <c r="B500" i="7"/>
  <c r="C500" i="7"/>
  <c r="B501" i="7"/>
  <c r="C501" i="7"/>
  <c r="B502" i="7"/>
  <c r="C502" i="7"/>
  <c r="B505" i="7"/>
  <c r="B507" i="7"/>
  <c r="C507" i="7"/>
  <c r="F29" i="11"/>
  <c r="F28" i="11"/>
  <c r="F27" i="11"/>
  <c r="F26" i="11"/>
  <c r="F25" i="11"/>
  <c r="F24" i="11"/>
  <c r="F22" i="11"/>
  <c r="F21" i="11"/>
  <c r="F19" i="11"/>
  <c r="F17" i="11"/>
  <c r="F16" i="11"/>
  <c r="F15" i="11"/>
  <c r="F13" i="11"/>
  <c r="F12" i="11"/>
  <c r="F11" i="11"/>
  <c r="F10" i="11"/>
  <c r="E29" i="11"/>
  <c r="E28" i="11"/>
  <c r="E27" i="11"/>
  <c r="E26" i="11"/>
  <c r="E25" i="11"/>
  <c r="E24" i="11"/>
  <c r="E22" i="11"/>
  <c r="E21" i="11"/>
  <c r="E19" i="11"/>
  <c r="E17" i="11"/>
  <c r="E16" i="11"/>
  <c r="E15" i="11"/>
  <c r="E13" i="11"/>
  <c r="E12" i="11"/>
  <c r="E11" i="11"/>
  <c r="E10" i="11"/>
  <c r="D29" i="11"/>
  <c r="D28" i="11"/>
  <c r="D27" i="11"/>
  <c r="D26" i="11"/>
  <c r="D25" i="11"/>
  <c r="D24" i="11"/>
  <c r="D22" i="11"/>
  <c r="D21" i="11"/>
  <c r="D19" i="11"/>
  <c r="D17" i="11"/>
  <c r="D16" i="11"/>
  <c r="D15" i="11"/>
  <c r="D13" i="11"/>
  <c r="D12" i="11"/>
  <c r="D11" i="11"/>
  <c r="D10" i="11"/>
  <c r="C29" i="11"/>
  <c r="C28" i="11"/>
  <c r="C27" i="11"/>
  <c r="C26" i="11"/>
  <c r="C25" i="11"/>
  <c r="C24" i="11"/>
  <c r="C22" i="11"/>
  <c r="C21" i="11"/>
  <c r="C19" i="11"/>
  <c r="C17" i="11"/>
  <c r="C16" i="11"/>
  <c r="C15" i="11"/>
  <c r="C13" i="11"/>
  <c r="C12" i="11"/>
  <c r="C11" i="11"/>
  <c r="C10" i="11"/>
  <c r="B29" i="11"/>
  <c r="B28" i="11"/>
  <c r="B27" i="11"/>
  <c r="B26" i="11"/>
  <c r="B25" i="11"/>
  <c r="B24" i="11"/>
  <c r="B22" i="11"/>
  <c r="B21" i="11"/>
  <c r="B19" i="11"/>
  <c r="B17" i="11"/>
  <c r="B16" i="11"/>
  <c r="B15" i="11"/>
  <c r="B13" i="11"/>
  <c r="B12" i="11"/>
  <c r="B11" i="11"/>
  <c r="B10" i="11"/>
  <c r="E11" i="10"/>
  <c r="B67" i="7"/>
  <c r="C121" i="7"/>
  <c r="C120" i="7"/>
  <c r="C119" i="7"/>
  <c r="C118" i="7"/>
  <c r="C117" i="7"/>
  <c r="C114" i="7"/>
  <c r="C113" i="7"/>
  <c r="C112" i="7"/>
  <c r="C111" i="7"/>
  <c r="C110" i="7"/>
  <c r="C109" i="7"/>
  <c r="C108" i="7"/>
  <c r="C105" i="7"/>
  <c r="C104" i="7"/>
  <c r="C103" i="7"/>
  <c r="C102" i="7"/>
  <c r="C101" i="7"/>
  <c r="C99" i="7"/>
  <c r="C98" i="7"/>
  <c r="C97" i="7"/>
  <c r="C96" i="7"/>
  <c r="C95" i="7"/>
  <c r="C94" i="7"/>
  <c r="C93" i="7"/>
  <c r="C92" i="7"/>
  <c r="C91" i="7"/>
  <c r="C90" i="7"/>
  <c r="C89" i="7"/>
  <c r="C88" i="7"/>
  <c r="C87" i="7"/>
  <c r="C86" i="7"/>
  <c r="C85" i="7"/>
  <c r="C83" i="7"/>
  <c r="C82" i="7"/>
  <c r="C81" i="7"/>
  <c r="C80" i="7"/>
  <c r="C79" i="7"/>
  <c r="C78" i="7"/>
  <c r="C77" i="7"/>
  <c r="C76" i="7"/>
  <c r="C75" i="7"/>
  <c r="C74" i="7"/>
  <c r="C73" i="7"/>
  <c r="C72" i="7"/>
  <c r="C71" i="7"/>
  <c r="C70" i="7"/>
  <c r="C69" i="7"/>
  <c r="B121" i="7"/>
  <c r="B120" i="7"/>
  <c r="B119" i="7"/>
  <c r="B118" i="7"/>
  <c r="B117" i="7"/>
  <c r="B114" i="7"/>
  <c r="B113" i="7"/>
  <c r="B112" i="7"/>
  <c r="B111" i="7"/>
  <c r="B110" i="7"/>
  <c r="B109" i="7"/>
  <c r="B108" i="7"/>
  <c r="B105" i="7"/>
  <c r="B104" i="7"/>
  <c r="B103" i="7"/>
  <c r="B102" i="7"/>
  <c r="B101" i="7"/>
  <c r="B99" i="7"/>
  <c r="B98" i="7"/>
  <c r="B97" i="7"/>
  <c r="B96" i="7"/>
  <c r="B95" i="7"/>
  <c r="B94" i="7"/>
  <c r="B93" i="7"/>
  <c r="B92" i="7"/>
  <c r="B91" i="7"/>
  <c r="B90" i="7"/>
  <c r="B89" i="7"/>
  <c r="B88" i="7"/>
  <c r="B87" i="7"/>
  <c r="B86" i="7"/>
  <c r="B85" i="7"/>
  <c r="B83" i="7"/>
  <c r="B82" i="7"/>
  <c r="B81" i="7"/>
  <c r="B80" i="7"/>
  <c r="B79" i="7"/>
  <c r="B78" i="7"/>
  <c r="B77" i="7"/>
  <c r="B76" i="7"/>
  <c r="B75" i="7"/>
  <c r="B74" i="7"/>
  <c r="B73" i="7"/>
  <c r="B72" i="7"/>
  <c r="B71" i="7"/>
  <c r="B70" i="7"/>
  <c r="B69" i="7"/>
  <c r="E48" i="10"/>
  <c r="E8" i="10"/>
  <c r="E47" i="10"/>
  <c r="E46" i="10"/>
  <c r="E45" i="10"/>
  <c r="E42" i="10"/>
  <c r="E41" i="10"/>
  <c r="E40" i="10"/>
  <c r="E61" i="10"/>
  <c r="E60" i="10"/>
  <c r="E39" i="10"/>
  <c r="E7" i="10"/>
  <c r="E37" i="10"/>
  <c r="E58" i="10"/>
  <c r="E36" i="10"/>
  <c r="E6" i="10"/>
  <c r="E5" i="10"/>
  <c r="E34" i="10"/>
  <c r="E57" i="10"/>
  <c r="E56" i="10"/>
  <c r="E55" i="10"/>
  <c r="E33" i="10"/>
  <c r="E32" i="10"/>
  <c r="E54" i="10"/>
  <c r="E31" i="10"/>
  <c r="E30" i="10"/>
  <c r="E29" i="10"/>
  <c r="E28" i="10"/>
  <c r="E52" i="10"/>
  <c r="E4" i="10"/>
  <c r="E27" i="10"/>
  <c r="E25" i="10"/>
  <c r="E24" i="10"/>
  <c r="E23" i="10"/>
  <c r="E22" i="10"/>
  <c r="E21" i="10"/>
  <c r="E20" i="10"/>
  <c r="E19" i="10"/>
  <c r="E18" i="10"/>
  <c r="E17" i="10"/>
  <c r="E16" i="10"/>
  <c r="E15" i="10"/>
  <c r="E14" i="10"/>
  <c r="E13" i="10"/>
  <c r="E12" i="10"/>
  <c r="F11" i="10"/>
  <c r="F48" i="10"/>
  <c r="F8" i="10"/>
  <c r="F47" i="10"/>
  <c r="F46" i="10"/>
  <c r="F45" i="10"/>
  <c r="F42" i="10"/>
  <c r="F41" i="10"/>
  <c r="F40" i="10"/>
  <c r="F61" i="10"/>
  <c r="F60" i="10"/>
  <c r="F39" i="10"/>
  <c r="F7" i="10"/>
  <c r="F37" i="10"/>
  <c r="F58" i="10"/>
  <c r="F36" i="10"/>
  <c r="F6" i="10"/>
  <c r="F5" i="10"/>
  <c r="F34" i="10"/>
  <c r="F57" i="10"/>
  <c r="F56" i="10"/>
  <c r="F55" i="10"/>
  <c r="F33" i="10"/>
  <c r="F32" i="10"/>
  <c r="F54" i="10"/>
  <c r="F31" i="10"/>
  <c r="F30" i="10"/>
  <c r="F29" i="10"/>
  <c r="F28" i="10"/>
  <c r="F52" i="10"/>
  <c r="F4" i="10"/>
  <c r="F27" i="10"/>
  <c r="F25" i="10"/>
  <c r="F24" i="10"/>
  <c r="F23" i="10"/>
  <c r="F22" i="10"/>
  <c r="F21" i="10"/>
  <c r="F20" i="10"/>
  <c r="F19" i="10"/>
  <c r="F18" i="10"/>
  <c r="F17" i="10"/>
  <c r="F16" i="10"/>
  <c r="F15" i="10"/>
  <c r="F14" i="10"/>
  <c r="F13" i="10"/>
  <c r="F12" i="10"/>
  <c r="D11" i="10"/>
  <c r="D48" i="10"/>
  <c r="D8" i="10"/>
  <c r="D47" i="10"/>
  <c r="D46" i="10"/>
  <c r="D45" i="10"/>
  <c r="D42" i="10"/>
  <c r="D41" i="10"/>
  <c r="D40" i="10"/>
  <c r="D61" i="10"/>
  <c r="D60" i="10"/>
  <c r="D39" i="10"/>
  <c r="D7" i="10"/>
  <c r="D37" i="10"/>
  <c r="D58" i="10"/>
  <c r="D36" i="10"/>
  <c r="D6" i="10"/>
  <c r="D5" i="10"/>
  <c r="D34" i="10"/>
  <c r="D57" i="10"/>
  <c r="D56" i="10"/>
  <c r="D55" i="10"/>
  <c r="D33" i="10"/>
  <c r="D32" i="10"/>
  <c r="D54" i="10"/>
  <c r="D31" i="10"/>
  <c r="D30" i="10"/>
  <c r="D29" i="10"/>
  <c r="D28" i="10"/>
  <c r="D52" i="10"/>
  <c r="D4" i="10"/>
  <c r="D27" i="10"/>
  <c r="D25" i="10"/>
  <c r="D24" i="10"/>
  <c r="D23" i="10"/>
  <c r="D22" i="10"/>
  <c r="D21" i="10"/>
  <c r="D20" i="10"/>
  <c r="D19" i="10"/>
  <c r="D18" i="10"/>
  <c r="D17" i="10"/>
  <c r="D16" i="10"/>
  <c r="D15" i="10"/>
  <c r="D14" i="10"/>
  <c r="D13" i="10"/>
  <c r="D12" i="10"/>
  <c r="C48" i="10"/>
  <c r="C8" i="10"/>
  <c r="C47" i="10"/>
  <c r="C46" i="10"/>
  <c r="C45" i="10"/>
  <c r="C42" i="10"/>
  <c r="C41" i="10"/>
  <c r="C40" i="10"/>
  <c r="C61" i="10"/>
  <c r="C60" i="10"/>
  <c r="C39" i="10"/>
  <c r="C7" i="10"/>
  <c r="C37" i="10"/>
  <c r="C58" i="10"/>
  <c r="C36" i="10"/>
  <c r="C6" i="10"/>
  <c r="C5" i="10"/>
  <c r="C34" i="10"/>
  <c r="C57" i="10"/>
  <c r="C56" i="10"/>
  <c r="C55" i="10"/>
  <c r="C33" i="10"/>
  <c r="C32" i="10"/>
  <c r="C54" i="10"/>
  <c r="C31" i="10"/>
  <c r="C30" i="10"/>
  <c r="C29" i="10"/>
  <c r="C28" i="10"/>
  <c r="C52" i="10"/>
  <c r="C4" i="10"/>
  <c r="C27" i="10"/>
  <c r="C25" i="10"/>
  <c r="C24" i="10"/>
  <c r="C23" i="10"/>
  <c r="C22" i="10"/>
  <c r="C21" i="10"/>
  <c r="C20" i="10"/>
  <c r="C19" i="10"/>
  <c r="C18" i="10"/>
  <c r="C17" i="10"/>
  <c r="C16" i="10"/>
  <c r="C15" i="10"/>
  <c r="C14" i="10"/>
  <c r="C13" i="10"/>
  <c r="C12" i="10"/>
  <c r="C11" i="10"/>
  <c r="B11" i="10"/>
  <c r="B48" i="10"/>
  <c r="B8" i="10"/>
  <c r="B47" i="10"/>
  <c r="B46" i="10"/>
  <c r="B45" i="10"/>
  <c r="B42" i="10"/>
  <c r="B41" i="10"/>
  <c r="B40" i="10"/>
  <c r="B61" i="10"/>
  <c r="B60" i="10"/>
  <c r="B39" i="10"/>
  <c r="B7" i="10"/>
  <c r="B37" i="10"/>
  <c r="B58" i="10"/>
  <c r="B36" i="10"/>
  <c r="B6" i="10"/>
  <c r="B5" i="10"/>
  <c r="B34" i="10"/>
  <c r="B57" i="10"/>
  <c r="B56" i="10"/>
  <c r="B55" i="10"/>
  <c r="B33" i="10"/>
  <c r="B32" i="10"/>
  <c r="B54" i="10"/>
  <c r="B31" i="10"/>
  <c r="B30" i="10"/>
  <c r="B29" i="10"/>
  <c r="B28" i="10"/>
  <c r="B52" i="10"/>
  <c r="B4" i="10"/>
  <c r="B27" i="10"/>
  <c r="B25" i="10"/>
  <c r="B24" i="10"/>
  <c r="B23" i="10"/>
  <c r="B22" i="10"/>
  <c r="B21" i="10"/>
  <c r="B20" i="10"/>
  <c r="B19" i="10"/>
  <c r="B18" i="10"/>
  <c r="B17" i="10"/>
  <c r="B16" i="10"/>
  <c r="B15" i="10"/>
  <c r="B14" i="10"/>
  <c r="B13" i="10"/>
  <c r="B12" i="10"/>
  <c r="B11" i="3"/>
  <c r="B532" i="7"/>
  <c r="C532" i="7"/>
  <c r="F19" i="4"/>
  <c r="E19" i="4"/>
  <c r="D19" i="4"/>
  <c r="C19" i="4"/>
  <c r="B19" i="4"/>
  <c r="F49" i="3"/>
  <c r="E49" i="3"/>
  <c r="D49" i="3"/>
  <c r="C49" i="3"/>
  <c r="B49" i="3"/>
  <c r="F28" i="3"/>
  <c r="E28" i="3"/>
  <c r="D28" i="3"/>
  <c r="C28" i="3"/>
  <c r="B28" i="3"/>
  <c r="B53" i="3"/>
  <c r="D53" i="3"/>
  <c r="E53" i="3"/>
  <c r="F53" i="3"/>
  <c r="C18" i="3"/>
  <c r="D18" i="3"/>
  <c r="E18" i="3"/>
  <c r="F18" i="3"/>
  <c r="B18" i="3"/>
  <c r="C44" i="3"/>
  <c r="D44" i="3"/>
  <c r="E44" i="3"/>
  <c r="F44" i="3"/>
  <c r="B44" i="3"/>
  <c r="F14" i="9"/>
  <c r="F18" i="9"/>
  <c r="F51" i="9"/>
  <c r="F53" i="9"/>
  <c r="F23" i="9"/>
  <c r="F24" i="9"/>
  <c r="F25" i="9"/>
  <c r="F26" i="9"/>
  <c r="F54" i="9"/>
  <c r="F33" i="9"/>
  <c r="F37" i="9"/>
  <c r="F59" i="9"/>
  <c r="F40" i="9"/>
  <c r="F47" i="9"/>
  <c r="F48" i="9"/>
  <c r="F49" i="9"/>
  <c r="F21" i="9"/>
  <c r="F55" i="9"/>
  <c r="F57" i="9"/>
  <c r="F4" i="9"/>
  <c r="F16" i="9"/>
  <c r="F19" i="9"/>
  <c r="F56" i="9"/>
  <c r="F58" i="9"/>
  <c r="F20" i="9"/>
  <c r="F34" i="9"/>
  <c r="F36" i="9"/>
  <c r="F39" i="9"/>
  <c r="F5" i="9"/>
  <c r="F17" i="9"/>
  <c r="F12" i="9"/>
  <c r="E14" i="9"/>
  <c r="E18" i="9"/>
  <c r="E51" i="9"/>
  <c r="E53" i="9"/>
  <c r="E23" i="9"/>
  <c r="E24" i="9"/>
  <c r="E25" i="9"/>
  <c r="E26" i="9"/>
  <c r="E54" i="9"/>
  <c r="E33" i="9"/>
  <c r="E37" i="9"/>
  <c r="E59" i="9"/>
  <c r="E40" i="9"/>
  <c r="E41" i="9"/>
  <c r="E47" i="9"/>
  <c r="E48" i="9"/>
  <c r="E49" i="9"/>
  <c r="E21" i="9"/>
  <c r="E55" i="9"/>
  <c r="E57" i="9"/>
  <c r="E4" i="9"/>
  <c r="E16" i="9"/>
  <c r="E19" i="9"/>
  <c r="E56" i="9"/>
  <c r="E58" i="9"/>
  <c r="E20" i="9"/>
  <c r="E34" i="9"/>
  <c r="E36" i="9"/>
  <c r="E39" i="9"/>
  <c r="E5" i="9"/>
  <c r="E17" i="9"/>
  <c r="E12" i="9"/>
  <c r="B545" i="7"/>
  <c r="C545" i="7"/>
  <c r="B52" i="4"/>
  <c r="C52" i="4"/>
  <c r="D52" i="4"/>
  <c r="E52" i="4"/>
  <c r="F31" i="4"/>
  <c r="F52" i="4"/>
  <c r="B34" i="3"/>
  <c r="F42" i="3"/>
  <c r="E11" i="4"/>
  <c r="E35" i="4"/>
  <c r="E36" i="4"/>
  <c r="E12" i="4"/>
  <c r="E40" i="4"/>
  <c r="E13" i="4"/>
  <c r="E14" i="4"/>
  <c r="E4" i="4"/>
  <c r="E15" i="4"/>
  <c r="E5" i="4"/>
  <c r="E42" i="4"/>
  <c r="E43" i="4"/>
  <c r="E44" i="4"/>
  <c r="E6" i="4"/>
  <c r="E45" i="4"/>
  <c r="E46" i="4"/>
  <c r="E7" i="4"/>
  <c r="E17" i="4"/>
  <c r="E18" i="4"/>
  <c r="E47" i="4"/>
  <c r="E48" i="4"/>
  <c r="E20" i="4"/>
  <c r="E49" i="4"/>
  <c r="E21" i="4"/>
  <c r="E22" i="4"/>
  <c r="E50" i="4"/>
  <c r="E23" i="4"/>
  <c r="E24" i="4"/>
  <c r="E26" i="4"/>
  <c r="E27" i="4"/>
  <c r="E28" i="4"/>
  <c r="E29" i="4"/>
  <c r="E30" i="4"/>
  <c r="E53" i="4"/>
  <c r="E54" i="4"/>
  <c r="E31" i="4"/>
  <c r="E10" i="4"/>
  <c r="E11" i="3"/>
  <c r="C525" i="7"/>
  <c r="B525" i="7"/>
  <c r="C44" i="4"/>
  <c r="D44" i="4"/>
  <c r="F44" i="4"/>
  <c r="B44" i="4"/>
  <c r="F47" i="3"/>
  <c r="E47" i="3"/>
  <c r="D47" i="3"/>
  <c r="C47" i="3"/>
  <c r="B47" i="3"/>
  <c r="F11" i="4"/>
  <c r="F35" i="4"/>
  <c r="F36" i="4"/>
  <c r="F12" i="4"/>
  <c r="F40" i="4"/>
  <c r="F13" i="4"/>
  <c r="F14" i="4"/>
  <c r="F4" i="4"/>
  <c r="F15" i="4"/>
  <c r="F5" i="4"/>
  <c r="F42" i="4"/>
  <c r="F43" i="4"/>
  <c r="F6" i="4"/>
  <c r="F45" i="4"/>
  <c r="F46" i="4"/>
  <c r="F7" i="4"/>
  <c r="F17" i="4"/>
  <c r="F18" i="4"/>
  <c r="F47" i="4"/>
  <c r="F48" i="4"/>
  <c r="F20" i="4"/>
  <c r="F49" i="4"/>
  <c r="F21" i="4"/>
  <c r="F22" i="4"/>
  <c r="F50" i="4"/>
  <c r="F23" i="4"/>
  <c r="F24" i="4"/>
  <c r="F26" i="4"/>
  <c r="F27" i="4"/>
  <c r="F28" i="4"/>
  <c r="F29" i="4"/>
  <c r="F30" i="4"/>
  <c r="F53" i="4"/>
  <c r="F54" i="4"/>
  <c r="F10" i="4"/>
  <c r="F26" i="3"/>
  <c r="F27" i="3"/>
  <c r="F29" i="3"/>
  <c r="F30" i="3"/>
  <c r="F31" i="3"/>
  <c r="F32" i="3"/>
  <c r="F33" i="3"/>
  <c r="F34" i="3"/>
  <c r="F54" i="3"/>
  <c r="F8" i="3"/>
  <c r="F35" i="3"/>
  <c r="F36" i="3"/>
  <c r="F20" i="3"/>
  <c r="F21" i="3"/>
  <c r="F50" i="3"/>
  <c r="F22" i="3"/>
  <c r="F51" i="3"/>
  <c r="F23" i="3"/>
  <c r="F24" i="3"/>
  <c r="F52" i="3"/>
  <c r="F25" i="3"/>
  <c r="F12" i="3"/>
  <c r="F40" i="3"/>
  <c r="F41" i="3"/>
  <c r="F13" i="3"/>
  <c r="F43" i="3"/>
  <c r="F14" i="3"/>
  <c r="F15" i="3"/>
  <c r="F16" i="3"/>
  <c r="F4" i="3"/>
  <c r="F17" i="3"/>
  <c r="F5" i="3"/>
  <c r="F45" i="3"/>
  <c r="F46" i="3"/>
  <c r="F6" i="3"/>
  <c r="F48" i="3"/>
  <c r="F7" i="3"/>
  <c r="F19" i="3"/>
  <c r="F11" i="3"/>
  <c r="D11" i="3"/>
  <c r="E12" i="3"/>
  <c r="E40" i="3"/>
  <c r="E41" i="3"/>
  <c r="E13" i="3"/>
  <c r="E42" i="3"/>
  <c r="E43" i="3"/>
  <c r="E14" i="3"/>
  <c r="E15" i="3"/>
  <c r="E16" i="3"/>
  <c r="E4" i="3"/>
  <c r="E17" i="3"/>
  <c r="E5" i="3"/>
  <c r="E45" i="3"/>
  <c r="E46" i="3"/>
  <c r="E6" i="3"/>
  <c r="E48" i="3"/>
  <c r="E7" i="3"/>
  <c r="E19" i="3"/>
  <c r="E20" i="3"/>
  <c r="E21" i="3"/>
  <c r="E50" i="3"/>
  <c r="E22" i="3"/>
  <c r="E51" i="3"/>
  <c r="E23" i="3"/>
  <c r="E24" i="3"/>
  <c r="E52" i="3"/>
  <c r="E25" i="3"/>
  <c r="E26" i="3"/>
  <c r="E27" i="3"/>
  <c r="E29" i="3"/>
  <c r="E30" i="3"/>
  <c r="E31" i="3"/>
  <c r="E32" i="3"/>
  <c r="E33" i="3"/>
  <c r="E34" i="3"/>
  <c r="E54" i="3"/>
  <c r="E8" i="3"/>
  <c r="E35" i="3"/>
  <c r="E36" i="3"/>
  <c r="C550" i="7"/>
  <c r="B550" i="7"/>
  <c r="D34" i="3"/>
  <c r="C34" i="3"/>
  <c r="D31" i="4"/>
  <c r="C31" i="4"/>
  <c r="B31" i="4"/>
  <c r="D14" i="9"/>
  <c r="D18" i="9"/>
  <c r="D51" i="9"/>
  <c r="D53" i="9"/>
  <c r="D23" i="9"/>
  <c r="D24" i="9"/>
  <c r="D25" i="9"/>
  <c r="D26" i="9"/>
  <c r="D54" i="9"/>
  <c r="D33" i="9"/>
  <c r="D37" i="9"/>
  <c r="D59" i="9"/>
  <c r="D40" i="9"/>
  <c r="D41" i="9"/>
  <c r="D47" i="9"/>
  <c r="D48" i="9"/>
  <c r="D49" i="9"/>
  <c r="D21" i="9"/>
  <c r="D55" i="9"/>
  <c r="D57" i="9"/>
  <c r="D4" i="9"/>
  <c r="D16" i="9"/>
  <c r="D19" i="9"/>
  <c r="D56" i="9"/>
  <c r="D58" i="9"/>
  <c r="D20" i="9"/>
  <c r="D34" i="9"/>
  <c r="D36" i="9"/>
  <c r="D39" i="9"/>
  <c r="D5" i="9"/>
  <c r="D17" i="9"/>
  <c r="D12" i="9"/>
  <c r="D11" i="4"/>
  <c r="D35" i="4"/>
  <c r="D36" i="4"/>
  <c r="D12" i="4"/>
  <c r="D40" i="4"/>
  <c r="D13" i="4"/>
  <c r="D14" i="4"/>
  <c r="D4" i="4"/>
  <c r="D15" i="4"/>
  <c r="D5" i="4"/>
  <c r="D42" i="4"/>
  <c r="D43" i="4"/>
  <c r="D6" i="4"/>
  <c r="D45" i="4"/>
  <c r="D46" i="4"/>
  <c r="D7" i="4"/>
  <c r="D17" i="4"/>
  <c r="D18" i="4"/>
  <c r="D47" i="4"/>
  <c r="D48" i="4"/>
  <c r="D20" i="4"/>
  <c r="D49" i="4"/>
  <c r="D21" i="4"/>
  <c r="D22" i="4"/>
  <c r="D50" i="4"/>
  <c r="D23" i="4"/>
  <c r="D24" i="4"/>
  <c r="D26" i="4"/>
  <c r="D27" i="4"/>
  <c r="D28" i="4"/>
  <c r="D29" i="4"/>
  <c r="D30" i="4"/>
  <c r="D53" i="4"/>
  <c r="D54" i="4"/>
  <c r="C10" i="4"/>
  <c r="D12" i="3"/>
  <c r="D40" i="3"/>
  <c r="D41" i="3"/>
  <c r="D13" i="3"/>
  <c r="D42" i="3"/>
  <c r="D43" i="3"/>
  <c r="D14" i="3"/>
  <c r="D15" i="3"/>
  <c r="D16" i="3"/>
  <c r="D4" i="3"/>
  <c r="D17" i="3"/>
  <c r="D5" i="3"/>
  <c r="D45" i="3"/>
  <c r="D46" i="3"/>
  <c r="D6" i="3"/>
  <c r="D48" i="3"/>
  <c r="D7" i="3"/>
  <c r="D19" i="3"/>
  <c r="D20" i="3"/>
  <c r="D21" i="3"/>
  <c r="D50" i="3"/>
  <c r="D22" i="3"/>
  <c r="D51" i="3"/>
  <c r="D23" i="3"/>
  <c r="D24" i="3"/>
  <c r="D52" i="3"/>
  <c r="D25" i="3"/>
  <c r="D26" i="3"/>
  <c r="D27" i="3"/>
  <c r="D29" i="3"/>
  <c r="D30" i="3"/>
  <c r="D31" i="3"/>
  <c r="D32" i="3"/>
  <c r="D33" i="3"/>
  <c r="D54" i="3"/>
  <c r="D8" i="3"/>
  <c r="D35" i="3"/>
  <c r="D36" i="3"/>
  <c r="C12" i="3"/>
  <c r="C40" i="3"/>
  <c r="C41" i="3"/>
  <c r="C13" i="3"/>
  <c r="C42" i="3"/>
  <c r="C43" i="3"/>
  <c r="C14" i="3"/>
  <c r="C15" i="3"/>
  <c r="C16" i="3"/>
  <c r="C4" i="3"/>
  <c r="C17" i="3"/>
  <c r="C5" i="3"/>
  <c r="C45" i="3"/>
  <c r="C46" i="3"/>
  <c r="C6" i="3"/>
  <c r="C48" i="3"/>
  <c r="C7" i="3"/>
  <c r="C19" i="3"/>
  <c r="C20" i="3"/>
  <c r="C21" i="3"/>
  <c r="C50" i="3"/>
  <c r="C22" i="3"/>
  <c r="C51" i="3"/>
  <c r="C23" i="3"/>
  <c r="C24" i="3"/>
  <c r="C52" i="3"/>
  <c r="C25" i="3"/>
  <c r="C26" i="3"/>
  <c r="C27" i="3"/>
  <c r="C29" i="3"/>
  <c r="C30" i="3"/>
  <c r="C31" i="3"/>
  <c r="C32" i="3"/>
  <c r="C33" i="3"/>
  <c r="C54" i="3"/>
  <c r="C8" i="3"/>
  <c r="C35" i="3"/>
  <c r="C36" i="3"/>
  <c r="C11" i="3"/>
  <c r="C509" i="7"/>
  <c r="C510" i="7"/>
  <c r="C511" i="7"/>
  <c r="C512" i="7"/>
  <c r="C513" i="7"/>
  <c r="C515" i="7"/>
  <c r="C516" i="7"/>
  <c r="C517" i="7"/>
  <c r="C518" i="7"/>
  <c r="C520" i="7"/>
  <c r="C521" i="7"/>
  <c r="C522" i="7"/>
  <c r="C524" i="7"/>
  <c r="C526" i="7"/>
  <c r="C527" i="7"/>
  <c r="C528" i="7"/>
  <c r="C529" i="7"/>
  <c r="C530" i="7"/>
  <c r="C531" i="7"/>
  <c r="C533" i="7"/>
  <c r="C534" i="7"/>
  <c r="C535" i="7"/>
  <c r="C536" i="7"/>
  <c r="C537" i="7"/>
  <c r="C538" i="7"/>
  <c r="C539" i="7"/>
  <c r="C540" i="7"/>
  <c r="C541" i="7"/>
  <c r="C544" i="7"/>
  <c r="C546" i="7"/>
  <c r="C547" i="7"/>
  <c r="C548" i="7"/>
  <c r="C549" i="7"/>
  <c r="C551" i="7"/>
  <c r="C552" i="7"/>
  <c r="B509" i="7"/>
  <c r="B510" i="7"/>
  <c r="B511" i="7"/>
  <c r="B512" i="7"/>
  <c r="B513" i="7"/>
  <c r="B515" i="7"/>
  <c r="B516" i="7"/>
  <c r="B517" i="7"/>
  <c r="B518" i="7"/>
  <c r="B520" i="7"/>
  <c r="B521" i="7"/>
  <c r="B522" i="7"/>
  <c r="B524" i="7"/>
  <c r="B526" i="7"/>
  <c r="B527" i="7"/>
  <c r="B528" i="7"/>
  <c r="B529" i="7"/>
  <c r="B530" i="7"/>
  <c r="B531" i="7"/>
  <c r="B533" i="7"/>
  <c r="B534" i="7"/>
  <c r="B535" i="7"/>
  <c r="B536" i="7"/>
  <c r="B537" i="7"/>
  <c r="B538" i="7"/>
  <c r="B539" i="7"/>
  <c r="B540" i="7"/>
  <c r="B541" i="7"/>
  <c r="B544" i="7"/>
  <c r="B546" i="7"/>
  <c r="B547" i="7"/>
  <c r="B548" i="7"/>
  <c r="B549" i="7"/>
  <c r="B551" i="7"/>
  <c r="B552" i="7"/>
  <c r="C588" i="7"/>
  <c r="C587" i="7"/>
  <c r="C586" i="7"/>
  <c r="C585" i="7"/>
  <c r="C584" i="7"/>
  <c r="C583" i="7"/>
  <c r="C582" i="7"/>
  <c r="C581" i="7"/>
  <c r="C580" i="7"/>
  <c r="C579" i="7"/>
  <c r="C578" i="7"/>
  <c r="C577" i="7"/>
  <c r="C576" i="7"/>
  <c r="C575" i="7"/>
  <c r="C574" i="7"/>
  <c r="C573" i="7"/>
  <c r="C572" i="7"/>
  <c r="C571" i="7"/>
  <c r="C570" i="7"/>
  <c r="C569" i="7"/>
  <c r="C568" i="7"/>
  <c r="C567" i="7"/>
  <c r="C566" i="7"/>
  <c r="C565" i="7"/>
  <c r="C564" i="7"/>
  <c r="C563" i="7"/>
  <c r="C562" i="7"/>
  <c r="C561" i="7"/>
  <c r="C560" i="7"/>
  <c r="C559" i="7"/>
  <c r="C558" i="7"/>
  <c r="C557" i="7"/>
  <c r="C508" i="7"/>
  <c r="B558" i="7"/>
  <c r="B559" i="7"/>
  <c r="B560" i="7"/>
  <c r="B561" i="7"/>
  <c r="B562" i="7"/>
  <c r="B563" i="7"/>
  <c r="B564" i="7"/>
  <c r="B565" i="7"/>
  <c r="B566" i="7"/>
  <c r="B567" i="7"/>
  <c r="B568" i="7"/>
  <c r="B569" i="7"/>
  <c r="B570" i="7"/>
  <c r="B571" i="7"/>
  <c r="B572" i="7"/>
  <c r="B573" i="7"/>
  <c r="B574" i="7"/>
  <c r="B575" i="7"/>
  <c r="B576" i="7"/>
  <c r="B577" i="7"/>
  <c r="B578" i="7"/>
  <c r="B579" i="7"/>
  <c r="B580" i="7"/>
  <c r="B581" i="7"/>
  <c r="B582" i="7"/>
  <c r="B583" i="7"/>
  <c r="B584" i="7"/>
  <c r="B585" i="7"/>
  <c r="B586" i="7"/>
  <c r="B587" i="7"/>
  <c r="B588" i="7"/>
  <c r="B557" i="7"/>
  <c r="B555" i="7"/>
  <c r="C14" i="9"/>
  <c r="C18" i="9"/>
  <c r="C51" i="9"/>
  <c r="C53" i="9"/>
  <c r="C23" i="9"/>
  <c r="C24" i="9"/>
  <c r="C25" i="9"/>
  <c r="C26" i="9"/>
  <c r="C54" i="9"/>
  <c r="C33" i="9"/>
  <c r="C37" i="9"/>
  <c r="C59" i="9"/>
  <c r="C40" i="9"/>
  <c r="C41" i="9"/>
  <c r="C47" i="9"/>
  <c r="C48" i="9"/>
  <c r="C49" i="9"/>
  <c r="C21" i="9"/>
  <c r="C55" i="9"/>
  <c r="C57" i="9"/>
  <c r="C4" i="9"/>
  <c r="C16" i="9"/>
  <c r="C19" i="9"/>
  <c r="C56" i="9"/>
  <c r="C58" i="9"/>
  <c r="C20" i="9"/>
  <c r="C34" i="9"/>
  <c r="C36" i="9"/>
  <c r="C39" i="9"/>
  <c r="C5" i="9"/>
  <c r="C17" i="9"/>
  <c r="C12" i="9"/>
  <c r="B51" i="9"/>
  <c r="B53" i="9"/>
  <c r="B23" i="9"/>
  <c r="B24" i="9"/>
  <c r="B25" i="9"/>
  <c r="B26" i="9"/>
  <c r="B54" i="9"/>
  <c r="B33" i="9"/>
  <c r="B37" i="9"/>
  <c r="B59" i="9"/>
  <c r="B40" i="9"/>
  <c r="B41" i="9"/>
  <c r="B47" i="9"/>
  <c r="B48" i="9"/>
  <c r="B49" i="9"/>
  <c r="B21" i="9"/>
  <c r="B55" i="9"/>
  <c r="B57" i="9"/>
  <c r="B4" i="9"/>
  <c r="B16" i="9"/>
  <c r="B19" i="9"/>
  <c r="B56" i="9"/>
  <c r="B58" i="9"/>
  <c r="B20" i="9"/>
  <c r="B34" i="9"/>
  <c r="B36" i="9"/>
  <c r="B5" i="9"/>
  <c r="B17" i="9"/>
  <c r="B18" i="9"/>
  <c r="B14" i="9"/>
  <c r="B12" i="9"/>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125" i="6"/>
  <c r="E126" i="6"/>
  <c r="E127" i="6"/>
  <c r="E128" i="6"/>
  <c r="E129" i="6"/>
  <c r="E130" i="6"/>
  <c r="E131" i="6"/>
  <c r="E132" i="6"/>
  <c r="E133" i="6"/>
  <c r="E134" i="6"/>
  <c r="E135" i="6"/>
  <c r="E136" i="6"/>
  <c r="E137" i="6"/>
  <c r="E138" i="6"/>
  <c r="E139" i="6"/>
  <c r="E140" i="6"/>
  <c r="E141" i="6"/>
  <c r="E142" i="6"/>
  <c r="E143" i="6"/>
  <c r="E144" i="6"/>
  <c r="E145" i="6"/>
  <c r="E146" i="6"/>
  <c r="E147" i="6"/>
  <c r="E148" i="6"/>
  <c r="E149" i="6"/>
  <c r="E150" i="6"/>
  <c r="E151" i="6"/>
  <c r="E152" i="6"/>
  <c r="E153" i="6"/>
  <c r="E154" i="6"/>
  <c r="E155" i="6"/>
  <c r="E156" i="6"/>
  <c r="E157" i="6"/>
  <c r="E158" i="6"/>
  <c r="E159" i="6"/>
  <c r="E160" i="6"/>
  <c r="E161" i="6"/>
  <c r="E162" i="6"/>
  <c r="E163" i="6"/>
  <c r="E164" i="6"/>
  <c r="E165" i="6"/>
  <c r="E166" i="6"/>
  <c r="E167" i="6"/>
  <c r="E168" i="6"/>
  <c r="E169" i="6"/>
  <c r="E170" i="6"/>
  <c r="E171" i="6"/>
  <c r="E172" i="6"/>
  <c r="E173" i="6"/>
  <c r="E174" i="6"/>
  <c r="E175" i="6"/>
  <c r="E176" i="6"/>
  <c r="E177" i="6"/>
  <c r="E178" i="6"/>
  <c r="E179" i="6"/>
  <c r="E180" i="6"/>
  <c r="E181" i="6"/>
  <c r="E182" i="6"/>
  <c r="E183" i="6"/>
  <c r="E184" i="6"/>
  <c r="E185" i="6"/>
  <c r="E186" i="6"/>
  <c r="E187" i="6"/>
  <c r="E188" i="6"/>
  <c r="E189" i="6"/>
  <c r="E190" i="6"/>
  <c r="E191" i="6"/>
  <c r="E192" i="6"/>
  <c r="E193" i="6"/>
  <c r="E194" i="6"/>
  <c r="E195" i="6"/>
  <c r="E196" i="6"/>
  <c r="E197" i="6"/>
  <c r="E198" i="6"/>
  <c r="E199" i="6"/>
  <c r="E200" i="6"/>
  <c r="E201" i="6"/>
  <c r="E202" i="6"/>
  <c r="E203" i="6"/>
  <c r="E204" i="6"/>
  <c r="E205" i="6"/>
  <c r="E206" i="6"/>
  <c r="E207" i="6"/>
  <c r="E208" i="6"/>
  <c r="E209" i="6"/>
  <c r="E210" i="6"/>
  <c r="E211" i="6"/>
  <c r="E212" i="6"/>
  <c r="E213" i="6"/>
  <c r="E214" i="6"/>
  <c r="E215" i="6"/>
  <c r="E216" i="6"/>
  <c r="E217" i="6"/>
  <c r="E218" i="6"/>
  <c r="E219" i="6"/>
  <c r="E220" i="6"/>
  <c r="E221" i="6"/>
  <c r="E222" i="6"/>
  <c r="E223" i="6"/>
  <c r="E224" i="6"/>
  <c r="E225" i="6"/>
  <c r="E226" i="6"/>
  <c r="E227" i="6"/>
  <c r="E228" i="6"/>
  <c r="E229" i="6"/>
  <c r="E230" i="6"/>
  <c r="E231" i="6"/>
  <c r="E232" i="6"/>
  <c r="E233" i="6"/>
  <c r="E234" i="6"/>
  <c r="E235" i="6"/>
  <c r="E236" i="6"/>
  <c r="E237" i="6"/>
  <c r="E238" i="6"/>
  <c r="E239" i="6"/>
  <c r="E240" i="6"/>
  <c r="E241" i="6"/>
  <c r="E242" i="6"/>
  <c r="E243" i="6"/>
  <c r="E244" i="6"/>
  <c r="E245" i="6"/>
  <c r="E246" i="6"/>
  <c r="E247" i="6"/>
  <c r="E248" i="6"/>
  <c r="E249" i="6"/>
  <c r="E250" i="6"/>
  <c r="E251" i="6"/>
  <c r="E252" i="6"/>
  <c r="E253" i="6"/>
  <c r="E254" i="6"/>
  <c r="E255" i="6"/>
  <c r="E256" i="6"/>
  <c r="E257" i="6"/>
  <c r="E258" i="6"/>
  <c r="E259" i="6"/>
  <c r="E260" i="6"/>
  <c r="E261" i="6"/>
  <c r="E262" i="6"/>
  <c r="E263" i="6"/>
  <c r="E264" i="6"/>
  <c r="E265" i="6"/>
  <c r="E266" i="6"/>
  <c r="E267" i="6"/>
  <c r="E268" i="6"/>
  <c r="E269" i="6"/>
  <c r="E270" i="6"/>
  <c r="E271" i="6"/>
  <c r="E272" i="6"/>
  <c r="E273" i="6"/>
  <c r="E274" i="6"/>
  <c r="E275" i="6"/>
  <c r="E276" i="6"/>
  <c r="E277" i="6"/>
  <c r="E278" i="6"/>
  <c r="E279" i="6"/>
  <c r="E280" i="6"/>
  <c r="E281" i="6"/>
  <c r="E282" i="6"/>
  <c r="E283" i="6"/>
  <c r="E284" i="6"/>
  <c r="E285" i="6"/>
  <c r="E286" i="6"/>
  <c r="E287" i="6"/>
  <c r="E288" i="6"/>
  <c r="E289" i="6"/>
  <c r="E290" i="6"/>
  <c r="E291" i="6"/>
  <c r="E292" i="6"/>
  <c r="E293" i="6"/>
  <c r="E294" i="6"/>
  <c r="E295" i="6"/>
  <c r="E296" i="6"/>
  <c r="E297" i="6"/>
  <c r="E298" i="6"/>
  <c r="E299" i="6"/>
  <c r="E300" i="6"/>
  <c r="E301" i="6"/>
  <c r="E302" i="6"/>
  <c r="E303" i="6"/>
  <c r="E304" i="6"/>
  <c r="E305" i="6"/>
  <c r="E306" i="6"/>
  <c r="E307" i="6"/>
  <c r="E308" i="6"/>
  <c r="E309" i="6"/>
  <c r="E310" i="6"/>
  <c r="E311" i="6"/>
  <c r="E312" i="6"/>
  <c r="E313" i="6"/>
  <c r="E314" i="6"/>
  <c r="E315" i="6"/>
  <c r="E316" i="6"/>
  <c r="E317" i="6"/>
  <c r="E318" i="6"/>
  <c r="E319" i="6"/>
  <c r="E320" i="6"/>
  <c r="E321" i="6"/>
  <c r="E322" i="6"/>
  <c r="E323" i="6"/>
  <c r="E324" i="6"/>
  <c r="E325" i="6"/>
  <c r="E326" i="6"/>
  <c r="E327" i="6"/>
  <c r="E328" i="6"/>
  <c r="E329" i="6"/>
  <c r="E330" i="6"/>
  <c r="E331" i="6"/>
  <c r="E332" i="6"/>
  <c r="E333" i="6"/>
  <c r="E334" i="6"/>
  <c r="E335" i="6"/>
  <c r="E336" i="6"/>
  <c r="E337" i="6"/>
  <c r="E338" i="6"/>
  <c r="E339" i="6"/>
  <c r="E340" i="6"/>
  <c r="E341" i="6"/>
  <c r="E342" i="6"/>
  <c r="E343" i="6"/>
  <c r="E344" i="6"/>
  <c r="E345" i="6"/>
  <c r="E346" i="6"/>
  <c r="E347" i="6"/>
  <c r="E348" i="6"/>
  <c r="E349" i="6"/>
  <c r="E350" i="6"/>
  <c r="E351" i="6"/>
  <c r="E352" i="6"/>
  <c r="E353" i="6"/>
  <c r="E354" i="6"/>
  <c r="E355" i="6"/>
  <c r="E356" i="6"/>
  <c r="E357" i="6"/>
  <c r="E358" i="6"/>
  <c r="E359" i="6"/>
  <c r="E360" i="6"/>
  <c r="E361" i="6"/>
  <c r="E362" i="6"/>
  <c r="E363" i="6"/>
  <c r="E364" i="6"/>
  <c r="E365" i="6"/>
  <c r="E366" i="6"/>
  <c r="E367" i="6"/>
  <c r="E368" i="6"/>
  <c r="E369" i="6"/>
  <c r="E370" i="6"/>
  <c r="E371" i="6"/>
  <c r="E372" i="6"/>
  <c r="E373" i="6"/>
  <c r="E374" i="6"/>
  <c r="E375" i="6"/>
  <c r="E376" i="6"/>
  <c r="E377" i="6"/>
  <c r="E378" i="6"/>
  <c r="E379" i="6"/>
  <c r="E380" i="6"/>
  <c r="E381" i="6"/>
  <c r="E382" i="6"/>
  <c r="E383" i="6"/>
  <c r="E384" i="6"/>
  <c r="E385" i="6"/>
  <c r="E386" i="6"/>
  <c r="E387" i="6"/>
  <c r="E388" i="6"/>
  <c r="E389" i="6"/>
  <c r="E390" i="6"/>
  <c r="E391" i="6"/>
  <c r="E392" i="6"/>
  <c r="E393" i="6"/>
  <c r="E394" i="6"/>
  <c r="E395" i="6"/>
  <c r="E396" i="6"/>
  <c r="E397" i="6"/>
  <c r="E398" i="6"/>
  <c r="E399" i="6"/>
  <c r="E400" i="6"/>
  <c r="E401" i="6"/>
  <c r="E402" i="6"/>
  <c r="E403" i="6"/>
  <c r="E404" i="6"/>
  <c r="E405" i="6"/>
  <c r="E406" i="6"/>
  <c r="E407" i="6"/>
  <c r="E408" i="6"/>
  <c r="E409" i="6"/>
  <c r="E410" i="6"/>
  <c r="E411" i="6"/>
  <c r="E412" i="6"/>
  <c r="E413" i="6"/>
  <c r="E414" i="6"/>
  <c r="E415" i="6"/>
  <c r="E416" i="6"/>
  <c r="E417" i="6"/>
  <c r="E418" i="6"/>
  <c r="E419" i="6"/>
  <c r="E420" i="6"/>
  <c r="B8" i="3"/>
  <c r="B35" i="3"/>
  <c r="B36" i="3"/>
  <c r="B508" i="7"/>
  <c r="C35" i="4"/>
  <c r="C36" i="4"/>
  <c r="C12" i="4"/>
  <c r="C40" i="4"/>
  <c r="C13" i="4"/>
  <c r="C14" i="4"/>
  <c r="C4" i="4"/>
  <c r="C15" i="4"/>
  <c r="C5" i="4"/>
  <c r="C42" i="4"/>
  <c r="C43" i="4"/>
  <c r="C6" i="4"/>
  <c r="C45" i="4"/>
  <c r="C46" i="4"/>
  <c r="C7" i="4"/>
  <c r="C17" i="4"/>
  <c r="C18" i="4"/>
  <c r="C47" i="4"/>
  <c r="C48" i="4"/>
  <c r="C20" i="4"/>
  <c r="C49" i="4"/>
  <c r="C21" i="4"/>
  <c r="C22" i="4"/>
  <c r="C50" i="4"/>
  <c r="C23" i="4"/>
  <c r="C24" i="4"/>
  <c r="C26" i="4"/>
  <c r="C27" i="4"/>
  <c r="C28" i="4"/>
  <c r="C29" i="4"/>
  <c r="C30" i="4"/>
  <c r="C53" i="4"/>
  <c r="C54" i="4"/>
  <c r="C11" i="4"/>
  <c r="B40" i="3"/>
  <c r="B41" i="3"/>
  <c r="B13" i="3"/>
  <c r="B42" i="3"/>
  <c r="B43" i="3"/>
  <c r="B14" i="3"/>
  <c r="B15" i="3"/>
  <c r="B16" i="3"/>
  <c r="B4" i="3"/>
  <c r="B17" i="3"/>
  <c r="B5" i="3"/>
  <c r="B45" i="3"/>
  <c r="B46" i="3"/>
  <c r="B6" i="3"/>
  <c r="B48" i="3"/>
  <c r="B7" i="3"/>
  <c r="B19" i="3"/>
  <c r="B20" i="3"/>
  <c r="B21" i="3"/>
  <c r="B50" i="3"/>
  <c r="B22" i="3"/>
  <c r="B51" i="3"/>
  <c r="B23" i="3"/>
  <c r="B24" i="3"/>
  <c r="B52" i="3"/>
  <c r="B25" i="3"/>
  <c r="B26" i="3"/>
  <c r="B27" i="3"/>
  <c r="B29" i="3"/>
  <c r="B30" i="3"/>
  <c r="B31" i="3"/>
  <c r="B32" i="3"/>
  <c r="B33" i="3"/>
  <c r="B54" i="3"/>
  <c r="B11" i="4"/>
  <c r="B35" i="4"/>
  <c r="B36" i="4"/>
  <c r="B12" i="4"/>
  <c r="B40" i="4"/>
  <c r="B13" i="4"/>
  <c r="B14" i="4"/>
  <c r="B4" i="4"/>
  <c r="B15" i="4"/>
  <c r="B5" i="4"/>
  <c r="B42" i="4"/>
  <c r="B43" i="4"/>
  <c r="B6" i="4"/>
  <c r="B45" i="4"/>
  <c r="B46" i="4"/>
  <c r="B7" i="4"/>
  <c r="B17" i="4"/>
  <c r="B18" i="4"/>
  <c r="B47" i="4"/>
  <c r="B48" i="4"/>
  <c r="B20" i="4"/>
  <c r="B49" i="4"/>
  <c r="B21" i="4"/>
  <c r="B22" i="4"/>
  <c r="B50" i="4"/>
  <c r="B23" i="4"/>
  <c r="B24" i="4"/>
  <c r="B26" i="4"/>
  <c r="B27" i="4"/>
  <c r="B28" i="4"/>
  <c r="B29" i="4"/>
  <c r="B30" i="4"/>
  <c r="B53" i="4"/>
  <c r="B54" i="4"/>
  <c r="B10" i="4"/>
  <c r="B12" i="3"/>
  <c r="E9" i="6"/>
  <c r="E10" i="6"/>
  <c r="E11" i="6"/>
  <c r="E12" i="6"/>
  <c r="E13" i="6"/>
  <c r="E14" i="6"/>
  <c r="E15" i="6"/>
  <c r="E16" i="6"/>
  <c r="E17" i="6"/>
  <c r="E18" i="6"/>
  <c r="E19" i="6"/>
  <c r="E20" i="6"/>
  <c r="E21" i="6"/>
  <c r="E6" i="6"/>
  <c r="E7" i="6"/>
  <c r="E8" i="6"/>
  <c r="E5" i="6"/>
  <c r="H132" i="7" l="1"/>
  <c r="H140" i="7"/>
  <c r="H148" i="7"/>
  <c r="H155" i="7"/>
  <c r="H125" i="7"/>
  <c r="J125" i="7" s="1"/>
  <c r="H123" i="7"/>
  <c r="J123" i="7" s="1"/>
  <c r="H133" i="7"/>
  <c r="H141" i="7"/>
  <c r="H149" i="7"/>
  <c r="H156" i="7"/>
  <c r="H153" i="7"/>
  <c r="H126" i="7"/>
  <c r="H134" i="7"/>
  <c r="H142" i="7"/>
  <c r="H150" i="7"/>
  <c r="H157" i="7"/>
  <c r="H138" i="7"/>
  <c r="H127" i="7"/>
  <c r="H135" i="7"/>
  <c r="H143" i="7"/>
  <c r="H151" i="7"/>
  <c r="H158" i="7"/>
  <c r="H146" i="7"/>
  <c r="H128" i="7"/>
  <c r="H136" i="7"/>
  <c r="H144" i="7"/>
  <c r="H159" i="7"/>
  <c r="H129" i="7"/>
  <c r="H137" i="7"/>
  <c r="H145" i="7"/>
  <c r="H152" i="7"/>
  <c r="H122" i="7"/>
  <c r="J122" i="7" s="1"/>
  <c r="H131" i="7"/>
  <c r="H139" i="7"/>
  <c r="H147" i="7"/>
  <c r="H154" i="7"/>
  <c r="H124" i="7"/>
  <c r="J124" i="7" s="1"/>
  <c r="H130" i="7"/>
  <c r="H460" i="7"/>
  <c r="H468" i="7"/>
  <c r="H476" i="7"/>
  <c r="H484" i="7"/>
  <c r="H492" i="7"/>
  <c r="H500" i="7"/>
  <c r="H461" i="7"/>
  <c r="H469" i="7"/>
  <c r="H477" i="7"/>
  <c r="H485" i="7"/>
  <c r="H493" i="7"/>
  <c r="H501" i="7"/>
  <c r="H458" i="7"/>
  <c r="H462" i="7"/>
  <c r="H470" i="7"/>
  <c r="H478" i="7"/>
  <c r="H486" i="7"/>
  <c r="H494" i="7"/>
  <c r="H502" i="7"/>
  <c r="H498" i="7"/>
  <c r="H463" i="7"/>
  <c r="H471" i="7"/>
  <c r="H479" i="7"/>
  <c r="H487" i="7"/>
  <c r="H495" i="7"/>
  <c r="H454" i="7"/>
  <c r="J454" i="7" s="1"/>
  <c r="H466" i="7"/>
  <c r="H464" i="7"/>
  <c r="H472" i="7"/>
  <c r="H480" i="7"/>
  <c r="H488" i="7"/>
  <c r="H496" i="7"/>
  <c r="H453" i="7"/>
  <c r="J453" i="7" s="1"/>
  <c r="H482" i="7"/>
  <c r="H456" i="7"/>
  <c r="J456" i="7" s="1"/>
  <c r="H457" i="7"/>
  <c r="H465" i="7"/>
  <c r="H473" i="7"/>
  <c r="H481" i="7"/>
  <c r="H489" i="7"/>
  <c r="H497" i="7"/>
  <c r="H455" i="7"/>
  <c r="J455" i="7" s="1"/>
  <c r="H474" i="7"/>
  <c r="H459" i="7"/>
  <c r="H467" i="7"/>
  <c r="H475" i="7"/>
  <c r="H483" i="7"/>
  <c r="H491" i="7"/>
  <c r="H499" i="7"/>
  <c r="H490" i="7"/>
  <c r="H165" i="7"/>
  <c r="H167" i="7"/>
  <c r="H174" i="7"/>
  <c r="H182" i="7"/>
  <c r="H192" i="7"/>
  <c r="H196" i="7"/>
  <c r="H201" i="7"/>
  <c r="H206" i="7"/>
  <c r="H229" i="7"/>
  <c r="H166" i="7"/>
  <c r="H168" i="7"/>
  <c r="H175" i="7"/>
  <c r="H183" i="7"/>
  <c r="H186" i="7"/>
  <c r="H189" i="7"/>
  <c r="H197" i="7"/>
  <c r="H207" i="7"/>
  <c r="H210" i="7"/>
  <c r="H212" i="7"/>
  <c r="H160" i="7"/>
  <c r="J160" i="7" s="1"/>
  <c r="H169" i="7"/>
  <c r="H187" i="7"/>
  <c r="H190" i="7"/>
  <c r="H198" i="7"/>
  <c r="H202" i="7"/>
  <c r="H211" i="7"/>
  <c r="H215" i="7"/>
  <c r="H220" i="7"/>
  <c r="H224" i="7"/>
  <c r="H161" i="7"/>
  <c r="J161" i="7" s="1"/>
  <c r="H170" i="7"/>
  <c r="H188" i="7"/>
  <c r="H191" i="7"/>
  <c r="H203" i="7"/>
  <c r="H216" i="7"/>
  <c r="H221" i="7"/>
  <c r="H225" i="7"/>
  <c r="H178" i="7"/>
  <c r="H184" i="7"/>
  <c r="H208" i="7"/>
  <c r="H213" i="7"/>
  <c r="H217" i="7"/>
  <c r="H222" i="7"/>
  <c r="H226" i="7"/>
  <c r="H162" i="7"/>
  <c r="J162" i="7" s="1"/>
  <c r="H176" i="7"/>
  <c r="H179" i="7"/>
  <c r="H185" i="7"/>
  <c r="H193" i="7"/>
  <c r="H204" i="7"/>
  <c r="H209" i="7"/>
  <c r="H218" i="7"/>
  <c r="H227" i="7"/>
  <c r="H163" i="7"/>
  <c r="J163" i="7" s="1"/>
  <c r="H172" i="7"/>
  <c r="H180" i="7"/>
  <c r="H194" i="7"/>
  <c r="H199" i="7"/>
  <c r="H214" i="7"/>
  <c r="H219" i="7"/>
  <c r="H223" i="7"/>
  <c r="H164" i="7"/>
  <c r="H171" i="7"/>
  <c r="H173" i="7"/>
  <c r="H177" i="7"/>
  <c r="H181" i="7"/>
  <c r="H195" i="7"/>
  <c r="H200" i="7"/>
  <c r="H205" i="7"/>
  <c r="H228" i="7"/>
  <c r="H594" i="7"/>
  <c r="H602" i="7"/>
  <c r="H610" i="7"/>
  <c r="H618" i="7"/>
  <c r="H626" i="7"/>
  <c r="H634" i="7"/>
  <c r="H642" i="7"/>
  <c r="H595" i="7"/>
  <c r="H603" i="7"/>
  <c r="H611" i="7"/>
  <c r="H619" i="7"/>
  <c r="H627" i="7"/>
  <c r="H635" i="7"/>
  <c r="H589" i="7"/>
  <c r="J589" i="7" s="1"/>
  <c r="H596" i="7"/>
  <c r="H604" i="7"/>
  <c r="H612" i="7"/>
  <c r="H620" i="7"/>
  <c r="H628" i="7"/>
  <c r="H636" i="7"/>
  <c r="H608" i="7"/>
  <c r="H640" i="7"/>
  <c r="H601" i="7"/>
  <c r="H625" i="7"/>
  <c r="H590" i="7"/>
  <c r="J590" i="7" s="1"/>
  <c r="H597" i="7"/>
  <c r="H605" i="7"/>
  <c r="H613" i="7"/>
  <c r="H621" i="7"/>
  <c r="H629" i="7"/>
  <c r="H637" i="7"/>
  <c r="H600" i="7"/>
  <c r="H624" i="7"/>
  <c r="H609" i="7"/>
  <c r="H641" i="7"/>
  <c r="H591" i="7"/>
  <c r="J591" i="7" s="1"/>
  <c r="H598" i="7"/>
  <c r="H606" i="7"/>
  <c r="H614" i="7"/>
  <c r="H622" i="7"/>
  <c r="H630" i="7"/>
  <c r="H638" i="7"/>
  <c r="H592" i="7"/>
  <c r="J592" i="7" s="1"/>
  <c r="H632" i="7"/>
  <c r="H617" i="7"/>
  <c r="H599" i="7"/>
  <c r="H607" i="7"/>
  <c r="H615" i="7"/>
  <c r="H623" i="7"/>
  <c r="H631" i="7"/>
  <c r="H639" i="7"/>
  <c r="H616" i="7"/>
  <c r="H593" i="7"/>
  <c r="H633" i="7"/>
  <c r="H564" i="7"/>
  <c r="H572" i="7"/>
  <c r="H580" i="7"/>
  <c r="H553" i="7"/>
  <c r="J553" i="7" s="1"/>
  <c r="H557" i="7"/>
  <c r="H565" i="7"/>
  <c r="H573" i="7"/>
  <c r="H581" i="7"/>
  <c r="H554" i="7"/>
  <c r="J554" i="7" s="1"/>
  <c r="H558" i="7"/>
  <c r="H566" i="7"/>
  <c r="H574" i="7"/>
  <c r="H582" i="7"/>
  <c r="H559" i="7"/>
  <c r="H567" i="7"/>
  <c r="H575" i="7"/>
  <c r="H583" i="7"/>
  <c r="H555" i="7"/>
  <c r="J555" i="7" s="1"/>
  <c r="H560" i="7"/>
  <c r="H568" i="7"/>
  <c r="H576" i="7"/>
  <c r="H584" i="7"/>
  <c r="H561" i="7"/>
  <c r="H569" i="7"/>
  <c r="H577" i="7"/>
  <c r="H585" i="7"/>
  <c r="H556" i="7"/>
  <c r="J556" i="7" s="1"/>
  <c r="H588" i="7"/>
  <c r="H562" i="7"/>
  <c r="H570" i="7"/>
  <c r="H578" i="7"/>
  <c r="H586" i="7"/>
  <c r="H563" i="7"/>
  <c r="H571" i="7"/>
  <c r="H579" i="7"/>
  <c r="H587" i="7"/>
  <c r="H512" i="7"/>
  <c r="H520" i="7"/>
  <c r="H528" i="7"/>
  <c r="H536" i="7"/>
  <c r="H544" i="7"/>
  <c r="H552" i="7"/>
  <c r="H504" i="7"/>
  <c r="J504" i="7" s="1"/>
  <c r="H513" i="7"/>
  <c r="H521" i="7"/>
  <c r="H529" i="7"/>
  <c r="H537" i="7"/>
  <c r="H545" i="7"/>
  <c r="H505" i="7"/>
  <c r="J505" i="7" s="1"/>
  <c r="H514" i="7"/>
  <c r="H522" i="7"/>
  <c r="H530" i="7"/>
  <c r="H538" i="7"/>
  <c r="H546" i="7"/>
  <c r="H506" i="7"/>
  <c r="J506" i="7" s="1"/>
  <c r="H507" i="7"/>
  <c r="H515" i="7"/>
  <c r="H523" i="7"/>
  <c r="H531" i="7"/>
  <c r="H539" i="7"/>
  <c r="H547" i="7"/>
  <c r="H508" i="7"/>
  <c r="H516" i="7"/>
  <c r="H524" i="7"/>
  <c r="H532" i="7"/>
  <c r="H540" i="7"/>
  <c r="H548" i="7"/>
  <c r="H509" i="7"/>
  <c r="H517" i="7"/>
  <c r="H525" i="7"/>
  <c r="H533" i="7"/>
  <c r="H541" i="7"/>
  <c r="H549" i="7"/>
  <c r="H510" i="7"/>
  <c r="H518" i="7"/>
  <c r="H526" i="7"/>
  <c r="H534" i="7"/>
  <c r="H542" i="7"/>
  <c r="H550" i="7"/>
  <c r="H511" i="7"/>
  <c r="H519" i="7"/>
  <c r="H527" i="7"/>
  <c r="H535" i="7"/>
  <c r="H543" i="7"/>
  <c r="H551" i="7"/>
  <c r="H503" i="7"/>
  <c r="J503" i="7" s="1"/>
  <c r="H435" i="7"/>
  <c r="J435" i="7" s="1"/>
  <c r="H445" i="7"/>
  <c r="H446" i="7"/>
  <c r="H436" i="7"/>
  <c r="J436" i="7" s="1"/>
  <c r="H439" i="7"/>
  <c r="H447" i="7"/>
  <c r="H440" i="7"/>
  <c r="H448" i="7"/>
  <c r="H437" i="7"/>
  <c r="J437" i="7" s="1"/>
  <c r="H441" i="7"/>
  <c r="H449" i="7"/>
  <c r="H442" i="7"/>
  <c r="H450" i="7"/>
  <c r="H438" i="7"/>
  <c r="J438" i="7" s="1"/>
  <c r="H443" i="7"/>
  <c r="H451" i="7"/>
  <c r="H444" i="7"/>
  <c r="H452" i="7"/>
  <c r="H424" i="7"/>
  <c r="H432" i="7"/>
  <c r="H431" i="7"/>
  <c r="H425" i="7"/>
  <c r="H433" i="7"/>
  <c r="H419" i="7"/>
  <c r="J419" i="7" s="1"/>
  <c r="H426" i="7"/>
  <c r="H434" i="7"/>
  <c r="H427" i="7"/>
  <c r="H420" i="7"/>
  <c r="J420" i="7" s="1"/>
  <c r="H418" i="7"/>
  <c r="J418" i="7" s="1"/>
  <c r="H428" i="7"/>
  <c r="H421" i="7"/>
  <c r="H429" i="7"/>
  <c r="H417" i="7"/>
  <c r="J417" i="7" s="1"/>
  <c r="H422" i="7"/>
  <c r="H430" i="7"/>
  <c r="H423" i="7"/>
  <c r="H401" i="7"/>
  <c r="H409" i="7"/>
  <c r="H408" i="7"/>
  <c r="H394" i="7"/>
  <c r="H402" i="7"/>
  <c r="H410" i="7"/>
  <c r="H393" i="7"/>
  <c r="J393" i="7" s="1"/>
  <c r="H395" i="7"/>
  <c r="H403" i="7"/>
  <c r="H411" i="7"/>
  <c r="H396" i="7"/>
  <c r="H404" i="7"/>
  <c r="H412" i="7"/>
  <c r="H390" i="7"/>
  <c r="J390" i="7" s="1"/>
  <c r="H397" i="7"/>
  <c r="H405" i="7"/>
  <c r="H413" i="7"/>
  <c r="H416" i="7"/>
  <c r="H392" i="7"/>
  <c r="J392" i="7" s="1"/>
  <c r="H398" i="7"/>
  <c r="H406" i="7"/>
  <c r="H414" i="7"/>
  <c r="H391" i="7"/>
  <c r="J391" i="7" s="1"/>
  <c r="H400" i="7"/>
  <c r="H399" i="7"/>
  <c r="H407" i="7"/>
  <c r="H415" i="7"/>
  <c r="H234" i="7"/>
  <c r="H241" i="7"/>
  <c r="H249" i="7"/>
  <c r="H257" i="7"/>
  <c r="H265" i="7"/>
  <c r="H273" i="7"/>
  <c r="H281" i="7"/>
  <c r="H288" i="7"/>
  <c r="H296" i="7"/>
  <c r="H304" i="7"/>
  <c r="H312" i="7"/>
  <c r="H320" i="7"/>
  <c r="H328" i="7"/>
  <c r="H336" i="7"/>
  <c r="H344" i="7"/>
  <c r="H352" i="7"/>
  <c r="H360" i="7"/>
  <c r="H368" i="7"/>
  <c r="H376" i="7"/>
  <c r="H384" i="7"/>
  <c r="H383" i="7"/>
  <c r="H375" i="7"/>
  <c r="H367" i="7"/>
  <c r="H359" i="7"/>
  <c r="H351" i="7"/>
  <c r="H343" i="7"/>
  <c r="H335" i="7"/>
  <c r="H327" i="7"/>
  <c r="H319" i="7"/>
  <c r="H311" i="7"/>
  <c r="H303" i="7"/>
  <c r="H295" i="7"/>
  <c r="H287" i="7"/>
  <c r="H280" i="7"/>
  <c r="H272" i="7"/>
  <c r="H264" i="7"/>
  <c r="H256" i="7"/>
  <c r="H248" i="7"/>
  <c r="H240" i="7"/>
  <c r="H233" i="7"/>
  <c r="J233" i="7" s="1"/>
  <c r="H382" i="7"/>
  <c r="H374" i="7"/>
  <c r="H366" i="7"/>
  <c r="H358" i="7"/>
  <c r="H350" i="7"/>
  <c r="H342" i="7"/>
  <c r="H334" i="7"/>
  <c r="H326" i="7"/>
  <c r="H318" i="7"/>
  <c r="H310" i="7"/>
  <c r="H302" i="7"/>
  <c r="H294" i="7"/>
  <c r="H286" i="7"/>
  <c r="H279" i="7"/>
  <c r="H271" i="7"/>
  <c r="H263" i="7"/>
  <c r="H255" i="7"/>
  <c r="H247" i="7"/>
  <c r="H239" i="7"/>
  <c r="H389" i="7"/>
  <c r="H381" i="7"/>
  <c r="H373" i="7"/>
  <c r="H365" i="7"/>
  <c r="H357" i="7"/>
  <c r="H349" i="7"/>
  <c r="H341" i="7"/>
  <c r="H333" i="7"/>
  <c r="H325" i="7"/>
  <c r="H317" i="7"/>
  <c r="H309" i="7"/>
  <c r="H301" i="7"/>
  <c r="H293" i="7"/>
  <c r="H285" i="7"/>
  <c r="H278" i="7"/>
  <c r="H270" i="7"/>
  <c r="H262" i="7"/>
  <c r="H254" i="7"/>
  <c r="H246" i="7"/>
  <c r="H238" i="7"/>
  <c r="H232" i="7"/>
  <c r="J232" i="7" s="1"/>
  <c r="H388" i="7"/>
  <c r="H380" i="7"/>
  <c r="H372" i="7"/>
  <c r="H364" i="7"/>
  <c r="H356" i="7"/>
  <c r="H348" i="7"/>
  <c r="H340" i="7"/>
  <c r="H332" i="7"/>
  <c r="H324" i="7"/>
  <c r="H316" i="7"/>
  <c r="H308" i="7"/>
  <c r="H300" i="7"/>
  <c r="H292" i="7"/>
  <c r="H284" i="7"/>
  <c r="H277" i="7"/>
  <c r="H269" i="7"/>
  <c r="H261" i="7"/>
  <c r="H253" i="7"/>
  <c r="H245" i="7"/>
  <c r="H237" i="7"/>
  <c r="H231" i="7"/>
  <c r="J231" i="7" s="1"/>
  <c r="H387" i="7"/>
  <c r="H379" i="7"/>
  <c r="H371" i="7"/>
  <c r="H363" i="7"/>
  <c r="H355" i="7"/>
  <c r="H347" i="7"/>
  <c r="H339" i="7"/>
  <c r="H331" i="7"/>
  <c r="H323" i="7"/>
  <c r="H315" i="7"/>
  <c r="H307" i="7"/>
  <c r="H299" i="7"/>
  <c r="H291" i="7"/>
  <c r="H276" i="7"/>
  <c r="H268" i="7"/>
  <c r="H260" i="7"/>
  <c r="H252" i="7"/>
  <c r="H244" i="7"/>
  <c r="H236" i="7"/>
  <c r="H230" i="7"/>
  <c r="J230" i="7" s="1"/>
  <c r="H386" i="7"/>
  <c r="H378" i="7"/>
  <c r="H370" i="7"/>
  <c r="H362" i="7"/>
  <c r="H354" i="7"/>
  <c r="H346" i="7"/>
  <c r="H338" i="7"/>
  <c r="H330" i="7"/>
  <c r="H322" i="7"/>
  <c r="H314" i="7"/>
  <c r="H306" i="7"/>
  <c r="H298" i="7"/>
  <c r="H290" i="7"/>
  <c r="H283" i="7"/>
  <c r="H275" i="7"/>
  <c r="H267" i="7"/>
  <c r="H259" i="7"/>
  <c r="H251" i="7"/>
  <c r="H243" i="7"/>
  <c r="H235" i="7"/>
  <c r="H385" i="7"/>
  <c r="H377" i="7"/>
  <c r="H369" i="7"/>
  <c r="H361" i="7"/>
  <c r="H353" i="7"/>
  <c r="H345" i="7"/>
  <c r="H337" i="7"/>
  <c r="H329" i="7"/>
  <c r="H321" i="7"/>
  <c r="H313" i="7"/>
  <c r="H305" i="7"/>
  <c r="H297" i="7"/>
  <c r="H289" i="7"/>
  <c r="H282" i="7"/>
  <c r="H274" i="7"/>
  <c r="H266" i="7"/>
  <c r="H258" i="7"/>
  <c r="H250" i="7"/>
  <c r="H242" i="7"/>
  <c r="H60" i="7"/>
  <c r="H51" i="7"/>
  <c r="J51" i="7" s="1"/>
  <c r="H53" i="7"/>
  <c r="H61" i="7"/>
  <c r="H54" i="7"/>
  <c r="H62" i="7"/>
  <c r="H52" i="7"/>
  <c r="J52" i="7" s="1"/>
  <c r="H55" i="7"/>
  <c r="H63" i="7"/>
  <c r="H59" i="7"/>
  <c r="H56" i="7"/>
  <c r="H64" i="7"/>
  <c r="H49" i="7"/>
  <c r="J49" i="7" s="1"/>
  <c r="H57" i="7"/>
  <c r="H58" i="7"/>
  <c r="H50" i="7"/>
  <c r="J50" i="7" s="1"/>
  <c r="H4" i="7"/>
  <c r="H12" i="7"/>
  <c r="H20" i="7"/>
  <c r="H34" i="7"/>
  <c r="H42" i="7"/>
  <c r="H3" i="7"/>
  <c r="J3" i="7" s="1"/>
  <c r="H5" i="7"/>
  <c r="H13" i="7"/>
  <c r="H21" i="7"/>
  <c r="H28" i="7"/>
  <c r="H35" i="7"/>
  <c r="H43" i="7"/>
  <c r="H6" i="7"/>
  <c r="H14" i="7"/>
  <c r="H22" i="7"/>
  <c r="H29" i="7"/>
  <c r="H36" i="7"/>
  <c r="H44" i="7"/>
  <c r="H11" i="7"/>
  <c r="H41" i="7"/>
  <c r="H7" i="7"/>
  <c r="H15" i="7"/>
  <c r="H23" i="7"/>
  <c r="H37" i="7"/>
  <c r="H45" i="7"/>
  <c r="H8" i="7"/>
  <c r="H16" i="7"/>
  <c r="H24" i="7"/>
  <c r="H30" i="7"/>
  <c r="H38" i="7"/>
  <c r="H46" i="7"/>
  <c r="H27" i="7"/>
  <c r="H9" i="7"/>
  <c r="H17" i="7"/>
  <c r="H25" i="7"/>
  <c r="H31" i="7"/>
  <c r="H39" i="7"/>
  <c r="H47" i="7"/>
  <c r="H33" i="7"/>
  <c r="H10" i="7"/>
  <c r="H18" i="7"/>
  <c r="H26" i="7"/>
  <c r="H32" i="7"/>
  <c r="H40" i="7"/>
  <c r="H48" i="7"/>
  <c r="H2" i="7"/>
  <c r="J2" i="7" s="1"/>
  <c r="A2" i="7" s="1"/>
  <c r="H19" i="7"/>
  <c r="H75" i="7"/>
  <c r="H83" i="7"/>
  <c r="H91" i="7"/>
  <c r="H99" i="7"/>
  <c r="H107" i="7"/>
  <c r="H115" i="7"/>
  <c r="H65" i="7"/>
  <c r="J65" i="7" s="1"/>
  <c r="H76" i="7"/>
  <c r="H84" i="7"/>
  <c r="H92" i="7"/>
  <c r="H100" i="7"/>
  <c r="H108" i="7"/>
  <c r="H116" i="7"/>
  <c r="H69" i="7"/>
  <c r="H77" i="7"/>
  <c r="H85" i="7"/>
  <c r="H93" i="7"/>
  <c r="H101" i="7"/>
  <c r="H109" i="7"/>
  <c r="H117" i="7"/>
  <c r="H66" i="7"/>
  <c r="J66" i="7" s="1"/>
  <c r="H73" i="7"/>
  <c r="H97" i="7"/>
  <c r="H113" i="7"/>
  <c r="H70" i="7"/>
  <c r="H78" i="7"/>
  <c r="H86" i="7"/>
  <c r="H94" i="7"/>
  <c r="H102" i="7"/>
  <c r="H110" i="7"/>
  <c r="H118" i="7"/>
  <c r="H67" i="7"/>
  <c r="J67" i="7" s="1"/>
  <c r="H71" i="7"/>
  <c r="H79" i="7"/>
  <c r="H87" i="7"/>
  <c r="H95" i="7"/>
  <c r="H103" i="7"/>
  <c r="H111" i="7"/>
  <c r="H119" i="7"/>
  <c r="H68" i="7"/>
  <c r="J68" i="7" s="1"/>
  <c r="H72" i="7"/>
  <c r="H80" i="7"/>
  <c r="H88" i="7"/>
  <c r="H96" i="7"/>
  <c r="H104" i="7"/>
  <c r="H112" i="7"/>
  <c r="H120" i="7"/>
  <c r="H81" i="7"/>
  <c r="H89" i="7"/>
  <c r="H105" i="7"/>
  <c r="H121" i="7"/>
  <c r="H74" i="7"/>
  <c r="H82" i="7"/>
  <c r="H90" i="7"/>
  <c r="H98" i="7"/>
  <c r="H106" i="7"/>
  <c r="H114" i="7"/>
  <c r="A3" i="7" l="1"/>
  <c r="I545" i="7"/>
  <c r="I490" i="7"/>
  <c r="I54" i="7"/>
  <c r="I573" i="7"/>
  <c r="I263" i="7"/>
  <c r="I530" i="7"/>
  <c r="I365" i="7"/>
  <c r="I8" i="7"/>
  <c r="I355" i="7"/>
  <c r="I187" i="7"/>
  <c r="I229" i="7"/>
  <c r="I127" i="7"/>
  <c r="I107" i="7"/>
  <c r="I109" i="7"/>
  <c r="I607" i="7"/>
  <c r="I175" i="7"/>
  <c r="I412" i="7"/>
  <c r="I293" i="7"/>
  <c r="I424" i="7"/>
  <c r="I347" i="7"/>
  <c r="I5" i="7"/>
  <c r="I75" i="7"/>
  <c r="I156" i="7"/>
  <c r="I191" i="7"/>
  <c r="I622" i="7"/>
  <c r="I583" i="7"/>
  <c r="I311" i="7"/>
  <c r="I428" i="7"/>
  <c r="I273" i="7"/>
  <c r="I23" i="7"/>
  <c r="I604" i="7"/>
  <c r="I442" i="7"/>
  <c r="I327" i="7"/>
  <c r="I308" i="7"/>
  <c r="I477" i="7"/>
  <c r="I395" i="7"/>
  <c r="I43" i="7"/>
  <c r="I608" i="7"/>
  <c r="I451" i="7"/>
  <c r="I543" i="7"/>
  <c r="I133" i="7"/>
  <c r="I196" i="7"/>
  <c r="I596" i="7"/>
  <c r="I371" i="7"/>
  <c r="I224" i="7"/>
  <c r="I352" i="7"/>
  <c r="I510" i="7"/>
  <c r="I637" i="7"/>
  <c r="I12" i="7"/>
  <c r="I243" i="7"/>
  <c r="I642" i="7"/>
  <c r="I172" i="7"/>
  <c r="I251" i="7"/>
  <c r="I16" i="7"/>
  <c r="I500" i="7"/>
  <c r="I288" i="7"/>
  <c r="I408" i="7"/>
  <c r="I283" i="7"/>
  <c r="I57" i="7"/>
  <c r="I228" i="7"/>
  <c r="I237" i="7"/>
  <c r="I266" i="7"/>
  <c r="I383" i="7"/>
  <c r="I561" i="7"/>
  <c r="I297" i="7"/>
  <c r="I15" i="7"/>
  <c r="I101" i="7"/>
  <c r="I19" i="7"/>
  <c r="I186" i="7"/>
  <c r="I379" i="7"/>
  <c r="I247" i="7"/>
  <c r="I105" i="7"/>
  <c r="I358" i="7"/>
  <c r="I335" i="7"/>
  <c r="I536" i="7"/>
  <c r="I290" i="7"/>
  <c r="I121" i="7"/>
  <c r="I593" i="7"/>
  <c r="I416" i="7"/>
  <c r="I204" i="7"/>
  <c r="I567" i="7"/>
  <c r="I313" i="7"/>
  <c r="I512" i="7"/>
  <c r="I323" i="7"/>
  <c r="I205" i="7"/>
  <c r="I129" i="7"/>
  <c r="I70" i="7"/>
  <c r="I595" i="7"/>
  <c r="I254" i="7"/>
  <c r="I190" i="7"/>
  <c r="I292" i="7"/>
  <c r="I446" i="7"/>
  <c r="I546" i="7"/>
  <c r="I631" i="7"/>
  <c r="I182" i="7"/>
  <c r="I165" i="7"/>
  <c r="I627" i="7"/>
  <c r="I29" i="7"/>
  <c r="I430" i="7"/>
  <c r="I542" i="7"/>
  <c r="I638" i="7"/>
  <c r="I618" i="7"/>
  <c r="I484" i="7"/>
  <c r="I177" i="7"/>
  <c r="I515" i="7"/>
  <c r="I384" i="7"/>
  <c r="I32" i="7"/>
  <c r="I304" i="7"/>
  <c r="I492" i="7"/>
  <c r="I11" i="7"/>
  <c r="I511" i="7"/>
  <c r="I296" i="7"/>
  <c r="I42" i="7"/>
  <c r="I170" i="7"/>
  <c r="I340" i="7"/>
  <c r="I469" i="7"/>
  <c r="I24" i="7"/>
  <c r="I482" i="7"/>
  <c r="I184" i="7"/>
  <c r="I59" i="7"/>
  <c r="I91" i="7"/>
  <c r="I333" i="7"/>
  <c r="I194" i="7"/>
  <c r="I6" i="7"/>
  <c r="I317" i="7"/>
  <c r="I551" i="7"/>
  <c r="I527" i="7"/>
  <c r="I120" i="7"/>
  <c r="I223" i="7"/>
  <c r="I189" i="7"/>
  <c r="I265" i="7"/>
  <c r="I585" i="7"/>
  <c r="I321" i="7"/>
  <c r="I300" i="7"/>
  <c r="I372" i="7"/>
  <c r="I474" i="7"/>
  <c r="I48" i="7"/>
  <c r="I483" i="7"/>
  <c r="I69" i="7"/>
  <c r="I116" i="7"/>
  <c r="I234" i="7"/>
  <c r="I498" i="7"/>
  <c r="I289" i="7"/>
  <c r="I413" i="7"/>
  <c r="I345" i="7"/>
  <c r="I40" i="7"/>
  <c r="I493" i="7"/>
  <c r="I344" i="7"/>
  <c r="I226" i="7"/>
  <c r="I367" i="7"/>
  <c r="I183" i="7"/>
  <c r="I9" i="7"/>
  <c r="I448" i="7"/>
  <c r="I262" i="7"/>
  <c r="I37" i="7"/>
  <c r="I548" i="7"/>
  <c r="I150" i="7"/>
  <c r="I633" i="7"/>
  <c r="I250" i="7"/>
  <c r="I606" i="7"/>
  <c r="I113" i="7"/>
  <c r="I534" i="7"/>
  <c r="I461" i="7"/>
  <c r="I47" i="7"/>
  <c r="I354" i="7"/>
  <c r="I4" i="7"/>
  <c r="I495" i="7"/>
  <c r="I255" i="7"/>
  <c r="I208" i="7"/>
  <c r="I427" i="7"/>
  <c r="I410" i="7"/>
  <c r="I211" i="7"/>
  <c r="I342" i="7"/>
  <c r="I34" i="7"/>
  <c r="I338" i="7"/>
  <c r="I434" i="7"/>
  <c r="I28" i="7"/>
  <c r="I486" i="7"/>
  <c r="I394" i="7"/>
  <c r="I27" i="7"/>
  <c r="I286" i="7"/>
  <c r="I242" i="7"/>
  <c r="I620" i="7"/>
  <c r="I10" i="7"/>
  <c r="I552" i="7"/>
  <c r="I88" i="7"/>
  <c r="I404" i="7"/>
  <c r="I303" i="7"/>
  <c r="I287" i="7"/>
  <c r="I621" i="7"/>
  <c r="I138" i="7"/>
  <c r="I641" i="7"/>
  <c r="I135" i="7"/>
  <c r="I217" i="7"/>
  <c r="I281" i="7"/>
  <c r="I45" i="7"/>
  <c r="I580" i="7"/>
  <c r="I526" i="7"/>
  <c r="I325" i="7"/>
  <c r="I514" i="7"/>
  <c r="I166" i="7"/>
  <c r="I375" i="7"/>
  <c r="I248" i="7"/>
  <c r="I282" i="7"/>
  <c r="I35" i="7"/>
  <c r="I221" i="7"/>
  <c r="I625" i="7"/>
  <c r="I81" i="7"/>
  <c r="I164" i="7"/>
  <c r="I278" i="7"/>
  <c r="I269" i="7"/>
  <c r="I241" i="7"/>
  <c r="I149" i="7"/>
  <c r="I100" i="7"/>
  <c r="I167" i="7"/>
  <c r="I169" i="7"/>
  <c r="I398" i="7"/>
  <c r="I238" i="7"/>
  <c r="I322" i="7"/>
  <c r="I452" i="7"/>
  <c r="I364" i="7"/>
  <c r="I33" i="7"/>
  <c r="I406" i="7"/>
  <c r="I588" i="7"/>
  <c r="I139" i="7"/>
  <c r="I159" i="7"/>
  <c r="I192" i="7"/>
  <c r="I445" i="7"/>
  <c r="I114" i="7"/>
  <c r="I600" i="7"/>
  <c r="I176" i="7"/>
  <c r="I586" i="7"/>
  <c r="I53" i="7"/>
  <c r="I491" i="7"/>
  <c r="I353" i="7"/>
  <c r="I180" i="7"/>
  <c r="I623" i="7"/>
  <c r="I134" i="7"/>
  <c r="I400" i="7"/>
  <c r="I110" i="7"/>
  <c r="I227" i="7"/>
  <c r="I605" i="7"/>
  <c r="I332" i="7"/>
  <c r="I564" i="7"/>
  <c r="I576" i="7"/>
  <c r="I302" i="7"/>
  <c r="I55" i="7"/>
  <c r="I195" i="7"/>
  <c r="I201" i="7"/>
  <c r="I415" i="7"/>
  <c r="I275" i="7"/>
  <c r="I476" i="7"/>
  <c r="I210" i="7"/>
  <c r="I74" i="7"/>
  <c r="I440" i="7"/>
  <c r="I441" i="7"/>
  <c r="I635" i="7"/>
  <c r="I299" i="7"/>
  <c r="I507" i="7"/>
  <c r="I615" i="7"/>
  <c r="I414" i="7"/>
  <c r="I267" i="7"/>
  <c r="I565" i="7"/>
  <c r="I601" i="7"/>
  <c r="I439" i="7"/>
  <c r="I449" i="7"/>
  <c r="I389" i="7"/>
  <c r="I39" i="7"/>
  <c r="I118" i="7"/>
  <c r="I44" i="7"/>
  <c r="I549" i="7"/>
  <c r="I581" i="7"/>
  <c r="I22" i="7"/>
  <c r="I82" i="7"/>
  <c r="I465" i="7"/>
  <c r="I610" i="7"/>
  <c r="I144" i="7"/>
  <c r="I173" i="7"/>
  <c r="I563" i="7"/>
  <c r="I403" i="7"/>
  <c r="I559" i="7"/>
  <c r="I154" i="7"/>
  <c r="I326" i="7"/>
  <c r="I203" i="7"/>
  <c r="I18" i="7"/>
  <c r="I236" i="7"/>
  <c r="I140" i="7"/>
  <c r="I547" i="7"/>
  <c r="I147" i="7"/>
  <c r="I431" i="7"/>
  <c r="I571" i="7"/>
  <c r="I558" i="7"/>
  <c r="I348" i="7"/>
  <c r="I363" i="7"/>
  <c r="I295" i="7"/>
  <c r="I368" i="7"/>
  <c r="I602" i="7"/>
  <c r="I479" i="7"/>
  <c r="I519" i="7"/>
  <c r="I90" i="7"/>
  <c r="I409" i="7"/>
  <c r="I376" i="7"/>
  <c r="I598" i="7"/>
  <c r="I104" i="7"/>
  <c r="I261" i="7"/>
  <c r="I314" i="7"/>
  <c r="I141" i="7"/>
  <c r="I603" i="7"/>
  <c r="I341" i="7"/>
  <c r="I96" i="7"/>
  <c r="I386" i="7"/>
  <c r="I152" i="7"/>
  <c r="I178" i="7"/>
  <c r="I218" i="7"/>
  <c r="I464" i="7"/>
  <c r="I253" i="7"/>
  <c r="I85" i="7"/>
  <c r="I541" i="7"/>
  <c r="I276" i="7"/>
  <c r="I509" i="7"/>
  <c r="I117" i="7"/>
  <c r="I467" i="7"/>
  <c r="I328" i="7"/>
  <c r="I76" i="7"/>
  <c r="I95" i="7"/>
  <c r="I99" i="7"/>
  <c r="I209" i="7"/>
  <c r="I179" i="7"/>
  <c r="I357" i="7"/>
  <c r="I219" i="7"/>
  <c r="I619" i="7"/>
  <c r="I369" i="7"/>
  <c r="I83" i="7"/>
  <c r="I494" i="7"/>
  <c r="I636" i="7"/>
  <c r="I119" i="7"/>
  <c r="I528" i="7"/>
  <c r="I225" i="7"/>
  <c r="I103" i="7"/>
  <c r="I566" i="7"/>
  <c r="I71" i="7"/>
  <c r="I324" i="7"/>
  <c r="I197" i="7"/>
  <c r="I331" i="7"/>
  <c r="I336" i="7"/>
  <c r="I25" i="7"/>
  <c r="I20" i="7"/>
  <c r="I450" i="7"/>
  <c r="I488" i="7"/>
  <c r="I388" i="7"/>
  <c r="I279" i="7"/>
  <c r="I381" i="7"/>
  <c r="I460" i="7"/>
  <c r="I457" i="7"/>
  <c r="I307" i="7"/>
  <c r="I423" i="7"/>
  <c r="I285" i="7"/>
  <c r="I306" i="7"/>
  <c r="I256" i="7"/>
  <c r="I343" i="7"/>
  <c r="I21" i="7"/>
  <c r="I613" i="7"/>
  <c r="I310" i="7"/>
  <c r="I319" i="7"/>
  <c r="I599" i="7"/>
  <c r="I305" i="7"/>
  <c r="I153" i="7"/>
  <c r="I472" i="7"/>
  <c r="I330" i="7"/>
  <c r="I612" i="7"/>
  <c r="I531" i="7"/>
  <c r="I584" i="7"/>
  <c r="I366" i="7"/>
  <c r="I468" i="7"/>
  <c r="I63" i="7"/>
  <c r="I259" i="7"/>
  <c r="I158" i="7"/>
  <c r="I540" i="7"/>
  <c r="I630" i="7"/>
  <c r="I249" i="7"/>
  <c r="I361" i="7"/>
  <c r="I429" i="7"/>
  <c r="I359" i="7"/>
  <c r="I301" i="7"/>
  <c r="I616" i="7"/>
  <c r="I168" i="7"/>
  <c r="I222" i="7"/>
  <c r="I316" i="7"/>
  <c r="I397" i="7"/>
  <c r="I271" i="7"/>
  <c r="I360" i="7"/>
  <c r="I268" i="7"/>
  <c r="I521" i="7"/>
  <c r="I142" i="7"/>
  <c r="I447" i="7"/>
  <c r="I362" i="7"/>
  <c r="I550" i="7"/>
  <c r="I544" i="7"/>
  <c r="I284" i="7"/>
  <c r="I185" i="7"/>
  <c r="I30" i="7"/>
  <c r="I131" i="7"/>
  <c r="I212" i="7"/>
  <c r="I146" i="7"/>
  <c r="I244" i="7"/>
  <c r="I517" i="7"/>
  <c r="I401" i="7"/>
  <c r="I501" i="7"/>
  <c r="I634" i="7"/>
  <c r="I80" i="7"/>
  <c r="I373" i="7"/>
  <c r="I349" i="7"/>
  <c r="I64" i="7"/>
  <c r="I294" i="7"/>
  <c r="I220" i="7"/>
  <c r="I257" i="7"/>
  <c r="I525" i="7"/>
  <c r="I577" i="7"/>
  <c r="I31" i="7"/>
  <c r="I171" i="7"/>
  <c r="I380" i="7"/>
  <c r="I132" i="7"/>
  <c r="I320" i="7"/>
  <c r="I570" i="7"/>
  <c r="I79" i="7"/>
  <c r="I235" i="7"/>
  <c r="I264" i="7"/>
  <c r="I148" i="7"/>
  <c r="I213" i="7"/>
  <c r="I246" i="7"/>
  <c r="I77" i="7"/>
  <c r="I346" i="7"/>
  <c r="I626" i="7"/>
  <c r="I378" i="7"/>
  <c r="I473" i="7"/>
  <c r="I337" i="7"/>
  <c r="I315" i="7"/>
  <c r="I513" i="7"/>
  <c r="I181" i="7"/>
  <c r="I385" i="7"/>
  <c r="I157" i="7"/>
  <c r="I151" i="7"/>
  <c r="I508" i="7"/>
  <c r="I628" i="7"/>
  <c r="I611" i="7"/>
  <c r="I587" i="7"/>
  <c r="I382" i="7"/>
  <c r="I562" i="7"/>
  <c r="I578" i="7"/>
  <c r="I145" i="7"/>
  <c r="I215" i="7"/>
  <c r="I334" i="7"/>
  <c r="I102" i="7"/>
  <c r="I206" i="7"/>
  <c r="I374" i="7"/>
  <c r="I466" i="7"/>
  <c r="I188" i="7"/>
  <c r="I26" i="7"/>
  <c r="I614" i="7"/>
  <c r="I432" i="7"/>
  <c r="I216" i="7"/>
  <c r="I351" i="7"/>
  <c r="I481" i="7"/>
  <c r="I130" i="7"/>
  <c r="I7" i="7"/>
  <c r="I462" i="7"/>
  <c r="I126" i="7"/>
  <c r="I387" i="7"/>
  <c r="I524" i="7"/>
  <c r="I402" i="7"/>
  <c r="I470" i="7"/>
  <c r="I459" i="7"/>
  <c r="I199" i="7"/>
  <c r="I523" i="7"/>
  <c r="I38" i="7"/>
  <c r="I532" i="7"/>
  <c r="I36" i="7"/>
  <c r="I200" i="7"/>
  <c r="I537" i="7"/>
  <c r="I356" i="7"/>
  <c r="I93" i="7"/>
  <c r="I270" i="7"/>
  <c r="I58" i="7"/>
  <c r="I97" i="7"/>
  <c r="I399" i="7"/>
  <c r="I87" i="7"/>
  <c r="I485" i="7"/>
  <c r="I312" i="7"/>
  <c r="I280" i="7"/>
  <c r="I155" i="7"/>
  <c r="I421" i="7"/>
  <c r="I624" i="7"/>
  <c r="I579" i="7"/>
  <c r="I86" i="7"/>
  <c r="I106" i="7"/>
  <c r="I411" i="7"/>
  <c r="I128" i="7"/>
  <c r="I309" i="7"/>
  <c r="I557" i="7"/>
  <c r="I329" i="7"/>
  <c r="I46" i="7"/>
  <c r="I487" i="7"/>
  <c r="I480" i="7"/>
  <c r="I640" i="7"/>
  <c r="I252" i="7"/>
  <c r="I617" i="7"/>
  <c r="I56" i="7"/>
  <c r="I377" i="7"/>
  <c r="I568" i="7"/>
  <c r="I535" i="7"/>
  <c r="I214" i="7"/>
  <c r="I207" i="7"/>
  <c r="I318" i="7"/>
  <c r="I350" i="7"/>
  <c r="I291" i="7"/>
  <c r="I17" i="7"/>
  <c r="I518" i="7"/>
  <c r="I260" i="7"/>
  <c r="I582" i="7"/>
  <c r="I198" i="7"/>
  <c r="I539" i="7"/>
  <c r="I193" i="7"/>
  <c r="I136" i="7"/>
  <c r="I529" i="7"/>
  <c r="I89" i="7"/>
  <c r="I272" i="7"/>
  <c r="I174" i="7"/>
  <c r="I496" i="7"/>
  <c r="I240" i="7"/>
  <c r="I538" i="7"/>
  <c r="I245" i="7"/>
  <c r="I258" i="7"/>
  <c r="I239" i="7"/>
  <c r="I108" i="7"/>
  <c r="I84" i="7"/>
  <c r="I594" i="7"/>
  <c r="I569" i="7"/>
  <c r="I575" i="7"/>
  <c r="I61" i="7"/>
  <c r="I143" i="7"/>
  <c r="I475" i="7"/>
  <c r="I72" i="7"/>
  <c r="I533" i="7"/>
  <c r="I478" i="7"/>
  <c r="I433" i="7"/>
  <c r="I370" i="7"/>
  <c r="I560" i="7"/>
  <c r="I574" i="7"/>
  <c r="I629" i="7"/>
  <c r="I522" i="7"/>
  <c r="I339" i="7"/>
  <c r="I489" i="7"/>
  <c r="I502" i="7"/>
  <c r="I396" i="7"/>
  <c r="I111" i="7"/>
  <c r="I520" i="7"/>
  <c r="I298" i="7"/>
  <c r="I98" i="7"/>
  <c r="I407" i="7"/>
  <c r="I92" i="7"/>
  <c r="I444" i="7"/>
  <c r="I13" i="7"/>
  <c r="I41" i="7"/>
  <c r="I597" i="7"/>
  <c r="I115" i="7"/>
  <c r="I425" i="7"/>
  <c r="I632" i="7"/>
  <c r="I14" i="7"/>
  <c r="I443" i="7"/>
  <c r="I471" i="7"/>
  <c r="I62" i="7"/>
  <c r="I426" i="7"/>
  <c r="I639" i="7"/>
  <c r="I497" i="7"/>
  <c r="I137" i="7"/>
  <c r="I60" i="7"/>
  <c r="I405" i="7"/>
  <c r="I463" i="7"/>
  <c r="I112" i="7"/>
  <c r="I516" i="7"/>
  <c r="I277" i="7"/>
  <c r="I609" i="7"/>
  <c r="I78" i="7"/>
  <c r="I499" i="7"/>
  <c r="I572" i="7"/>
  <c r="I274" i="7"/>
  <c r="I73" i="7"/>
  <c r="I422" i="7"/>
  <c r="I202" i="7"/>
  <c r="I94" i="7"/>
  <c r="I458" i="7"/>
  <c r="J91" i="7" l="1"/>
  <c r="J37" i="7"/>
  <c r="J383" i="7"/>
  <c r="A383" i="7" s="1"/>
  <c r="J99" i="7"/>
  <c r="A99" i="7" s="1"/>
  <c r="J229" i="7"/>
  <c r="A229" i="7" s="1"/>
  <c r="J62" i="7"/>
  <c r="J15" i="7"/>
  <c r="A15" i="7" s="1"/>
  <c r="J482" i="7"/>
  <c r="A482" i="7" s="1"/>
  <c r="J200" i="7"/>
  <c r="A200" i="7" s="1"/>
  <c r="J380" i="7"/>
  <c r="A380" i="7" s="1"/>
  <c r="J384" i="7"/>
  <c r="A384" i="7" s="1"/>
  <c r="J19" i="7"/>
  <c r="A19" i="7" s="1"/>
  <c r="J172" i="7"/>
  <c r="A172" i="7" s="1"/>
  <c r="J564" i="7"/>
  <c r="A564" i="7" s="1"/>
  <c r="J177" i="7"/>
  <c r="A177" i="7" s="1"/>
  <c r="J387" i="7"/>
  <c r="A387" i="7" s="1"/>
  <c r="J24" i="7"/>
  <c r="J33" i="7"/>
  <c r="A33" i="7" s="1"/>
  <c r="J275" i="7"/>
  <c r="A275" i="7" s="1"/>
  <c r="J539" i="7"/>
  <c r="A539" i="7" s="1"/>
  <c r="J146" i="7"/>
  <c r="A146" i="7" s="1"/>
  <c r="J121" i="7"/>
  <c r="A121" i="7" s="1"/>
  <c r="J574" i="7"/>
  <c r="A574" i="7" s="1"/>
  <c r="J31" i="7"/>
  <c r="A31" i="7" s="1"/>
  <c r="J616" i="7"/>
  <c r="A616" i="7" s="1"/>
  <c r="J110" i="7"/>
  <c r="A110" i="7" s="1"/>
  <c r="J365" i="7"/>
  <c r="A365" i="7" s="1"/>
  <c r="J81" i="7"/>
  <c r="A81" i="7" s="1"/>
  <c r="J559" i="7"/>
  <c r="A559" i="7" s="1"/>
  <c r="J83" i="7"/>
  <c r="A83" i="7" s="1"/>
  <c r="J561" i="7"/>
  <c r="A561" i="7" s="1"/>
  <c r="J354" i="7"/>
  <c r="A354" i="7" s="1"/>
  <c r="J447" i="7"/>
  <c r="A447" i="7" s="1"/>
  <c r="J69" i="7"/>
  <c r="J209" i="7"/>
  <c r="A209" i="7" s="1"/>
  <c r="J476" i="7"/>
  <c r="A476" i="7" s="1"/>
  <c r="J407" i="7"/>
  <c r="A407" i="7" s="1"/>
  <c r="J629" i="7"/>
  <c r="A629" i="7" s="1"/>
  <c r="J72" i="7"/>
  <c r="A72" i="7" s="1"/>
  <c r="J490" i="7"/>
  <c r="A490" i="7" s="1"/>
  <c r="J566" i="7"/>
  <c r="A566" i="7" s="1"/>
  <c r="J344" i="7"/>
  <c r="A344" i="7" s="1"/>
  <c r="J579" i="7"/>
  <c r="A579" i="7" s="1"/>
  <c r="J145" i="7"/>
  <c r="A145" i="7" s="1"/>
  <c r="J462" i="7"/>
  <c r="J587" i="7"/>
  <c r="A587" i="7" s="1"/>
  <c r="J376" i="7"/>
  <c r="A376" i="7" s="1"/>
  <c r="J500" i="7"/>
  <c r="A500" i="7" s="1"/>
  <c r="J303" i="7"/>
  <c r="A303" i="7" s="1"/>
  <c r="J345" i="7"/>
  <c r="A345" i="7" s="1"/>
  <c r="J515" i="7"/>
  <c r="J401" i="7"/>
  <c r="A401" i="7" s="1"/>
  <c r="J372" i="7"/>
  <c r="A372" i="7" s="1"/>
  <c r="J516" i="7"/>
  <c r="J137" i="7"/>
  <c r="A137" i="7" s="1"/>
  <c r="J339" i="7"/>
  <c r="A339" i="7" s="1"/>
  <c r="J522" i="7"/>
  <c r="A522" i="7" s="1"/>
  <c r="J290" i="7"/>
  <c r="A290" i="7" s="1"/>
  <c r="J210" i="7"/>
  <c r="A210" i="7" s="1"/>
  <c r="J35" i="7"/>
  <c r="A35" i="7" s="1"/>
  <c r="J176" i="7"/>
  <c r="A176" i="7" s="1"/>
  <c r="J509" i="7"/>
  <c r="A509" i="7" s="1"/>
  <c r="J104" i="7"/>
  <c r="A104" i="7" s="1"/>
  <c r="J310" i="7"/>
  <c r="A310" i="7" s="1"/>
  <c r="J480" i="7"/>
  <c r="A480" i="7" s="1"/>
  <c r="J12" i="7"/>
  <c r="A12" i="7" s="1"/>
  <c r="J130" i="7"/>
  <c r="J184" i="7"/>
  <c r="A184" i="7" s="1"/>
  <c r="J367" i="7"/>
  <c r="A367" i="7" s="1"/>
  <c r="J467" i="7"/>
  <c r="J8" i="7"/>
  <c r="A8" i="7" s="1"/>
  <c r="J628" i="7"/>
  <c r="A628" i="7" s="1"/>
  <c r="J222" i="7"/>
  <c r="A222" i="7" s="1"/>
  <c r="J238" i="7"/>
  <c r="A238" i="7" s="1"/>
  <c r="J470" i="7"/>
  <c r="A470" i="7" s="1"/>
  <c r="J465" i="7"/>
  <c r="J126" i="7"/>
  <c r="J332" i="7"/>
  <c r="A332" i="7" s="1"/>
  <c r="J547" i="7"/>
  <c r="A547" i="7" s="1"/>
  <c r="J414" i="7"/>
  <c r="A414" i="7" s="1"/>
  <c r="J518" i="7"/>
  <c r="J484" i="7"/>
  <c r="A484" i="7" s="1"/>
  <c r="J508" i="7"/>
  <c r="A508" i="7" s="1"/>
  <c r="J557" i="7"/>
  <c r="A557" i="7" s="1"/>
  <c r="J226" i="7"/>
  <c r="A226" i="7" s="1"/>
  <c r="J497" i="7"/>
  <c r="A497" i="7" s="1"/>
  <c r="J25" i="7"/>
  <c r="A25" i="7" s="1"/>
  <c r="J452" i="7"/>
  <c r="A452" i="7" s="1"/>
  <c r="J20" i="7"/>
  <c r="J641" i="7"/>
  <c r="A641" i="7" s="1"/>
  <c r="J379" i="7"/>
  <c r="A379" i="7" s="1"/>
  <c r="J44" i="7"/>
  <c r="A44" i="7" s="1"/>
  <c r="J359" i="7"/>
  <c r="A359" i="7" s="1"/>
  <c r="J29" i="7"/>
  <c r="A29" i="7" s="1"/>
  <c r="J457" i="7"/>
  <c r="A457" i="7" s="1"/>
  <c r="J60" i="7"/>
  <c r="J18" i="7"/>
  <c r="A18" i="7" s="1"/>
  <c r="J563" i="7"/>
  <c r="A563" i="7" s="1"/>
  <c r="J297" i="7"/>
  <c r="A297" i="7" s="1"/>
  <c r="J38" i="7"/>
  <c r="A38" i="7" s="1"/>
  <c r="J341" i="7"/>
  <c r="A341" i="7" s="1"/>
  <c r="J463" i="7"/>
  <c r="A463" i="7" s="1"/>
  <c r="J155" i="7"/>
  <c r="A155" i="7" s="1"/>
  <c r="J400" i="7"/>
  <c r="A400" i="7" s="1"/>
  <c r="J598" i="7"/>
  <c r="A598" i="7" s="1"/>
  <c r="J356" i="7"/>
  <c r="A356" i="7" s="1"/>
  <c r="J75" i="7"/>
  <c r="A75" i="7" s="1"/>
  <c r="J639" i="7"/>
  <c r="A639" i="7" s="1"/>
  <c r="J94" i="7"/>
  <c r="A94" i="7" s="1"/>
  <c r="J140" i="7"/>
  <c r="A140" i="7" s="1"/>
  <c r="J479" i="7"/>
  <c r="A479" i="7" s="1"/>
  <c r="J294" i="7"/>
  <c r="A294" i="7" s="1"/>
  <c r="J632" i="7"/>
  <c r="A632" i="7" s="1"/>
  <c r="J106" i="7"/>
  <c r="A106" i="7" s="1"/>
  <c r="J408" i="7"/>
  <c r="A408" i="7" s="1"/>
  <c r="J84" i="7"/>
  <c r="A84" i="7" s="1"/>
  <c r="J241" i="7"/>
  <c r="A241" i="7" s="1"/>
  <c r="J219" i="7"/>
  <c r="A219" i="7" s="1"/>
  <c r="J412" i="7"/>
  <c r="A412" i="7" s="1"/>
  <c r="J347" i="7"/>
  <c r="A347" i="7" s="1"/>
  <c r="J288" i="7"/>
  <c r="A288" i="7" s="1"/>
  <c r="J117" i="7"/>
  <c r="A117" i="7" s="1"/>
  <c r="J28" i="7"/>
  <c r="A28" i="7" s="1"/>
  <c r="J377" i="7"/>
  <c r="A377" i="7" s="1"/>
  <c r="J571" i="7"/>
  <c r="A571" i="7" s="1"/>
  <c r="J593" i="7"/>
  <c r="A593" i="7" s="1"/>
  <c r="J349" i="7"/>
  <c r="A349" i="7" s="1"/>
  <c r="J256" i="7"/>
  <c r="A256" i="7" s="1"/>
  <c r="J128" i="7"/>
  <c r="J428" i="7"/>
  <c r="A428" i="7" s="1"/>
  <c r="J458" i="7"/>
  <c r="A458" i="7" s="1"/>
  <c r="J328" i="7"/>
  <c r="A328" i="7" s="1"/>
  <c r="J570" i="7"/>
  <c r="A570" i="7" s="1"/>
  <c r="J368" i="7"/>
  <c r="A368" i="7" s="1"/>
  <c r="J485" i="7"/>
  <c r="A485" i="7" s="1"/>
  <c r="J604" i="7"/>
  <c r="A604" i="7" s="1"/>
  <c r="J17" i="7"/>
  <c r="J615" i="7"/>
  <c r="A615" i="7" s="1"/>
  <c r="J311" i="7"/>
  <c r="A311" i="7" s="1"/>
  <c r="J382" i="7"/>
  <c r="A382" i="7" s="1"/>
  <c r="J318" i="7"/>
  <c r="A318" i="7" s="1"/>
  <c r="J582" i="7"/>
  <c r="A582" i="7" s="1"/>
  <c r="J291" i="7"/>
  <c r="A291" i="7" s="1"/>
  <c r="J204" i="7"/>
  <c r="A204" i="7" s="1"/>
  <c r="J640" i="7"/>
  <c r="A640" i="7" s="1"/>
  <c r="J552" i="7"/>
  <c r="J102" i="7"/>
  <c r="A102" i="7" s="1"/>
  <c r="J198" i="7"/>
  <c r="A198" i="7" s="1"/>
  <c r="J179" i="7"/>
  <c r="A179" i="7" s="1"/>
  <c r="J32" i="7"/>
  <c r="A32" i="7" s="1"/>
  <c r="J147" i="7"/>
  <c r="A147" i="7" s="1"/>
  <c r="J627" i="7"/>
  <c r="A627" i="7" s="1"/>
  <c r="J10" i="7"/>
  <c r="A10" i="7" s="1"/>
  <c r="J312" i="7"/>
  <c r="A312" i="7" s="1"/>
  <c r="J573" i="7"/>
  <c r="A573" i="7" s="1"/>
  <c r="J548" i="7"/>
  <c r="A548" i="7" s="1"/>
  <c r="J211" i="7"/>
  <c r="A211" i="7" s="1"/>
  <c r="J549" i="7"/>
  <c r="A549" i="7" s="1"/>
  <c r="J276" i="7"/>
  <c r="A276" i="7" s="1"/>
  <c r="J499" i="7"/>
  <c r="A499" i="7" s="1"/>
  <c r="J258" i="7"/>
  <c r="A258" i="7" s="1"/>
  <c r="J337" i="7"/>
  <c r="A337" i="7" s="1"/>
  <c r="J115" i="7"/>
  <c r="A115" i="7" s="1"/>
  <c r="J289" i="7"/>
  <c r="A289" i="7" s="1"/>
  <c r="J157" i="7"/>
  <c r="A157" i="7" s="1"/>
  <c r="J385" i="7"/>
  <c r="A385" i="7" s="1"/>
  <c r="J279" i="7"/>
  <c r="A279" i="7" s="1"/>
  <c r="J292" i="7"/>
  <c r="A292" i="7" s="1"/>
  <c r="J271" i="7"/>
  <c r="A271" i="7" s="1"/>
  <c r="J487" i="7"/>
  <c r="A487" i="7" s="1"/>
  <c r="J227" i="7"/>
  <c r="A227" i="7" s="1"/>
  <c r="J304" i="7"/>
  <c r="A304" i="7" s="1"/>
  <c r="J544" i="7"/>
  <c r="A544" i="7" s="1"/>
  <c r="J474" i="7"/>
  <c r="A474" i="7" s="1"/>
  <c r="J586" i="7"/>
  <c r="A586" i="7" s="1"/>
  <c r="J97" i="7"/>
  <c r="A97" i="7" s="1"/>
  <c r="J430" i="7"/>
  <c r="A430" i="7" s="1"/>
  <c r="J348" i="7"/>
  <c r="A348" i="7" s="1"/>
  <c r="J534" i="7"/>
  <c r="A534" i="7" s="1"/>
  <c r="J199" i="7"/>
  <c r="A199" i="7" s="1"/>
  <c r="J237" i="7"/>
  <c r="A237" i="7" s="1"/>
  <c r="J263" i="7"/>
  <c r="A263" i="7" s="1"/>
  <c r="J300" i="7"/>
  <c r="A300" i="7" s="1"/>
  <c r="J249" i="7"/>
  <c r="A249" i="7" s="1"/>
  <c r="J36" i="7"/>
  <c r="A36" i="7" s="1"/>
  <c r="J510" i="7"/>
  <c r="A510" i="7" s="1"/>
  <c r="J64" i="7"/>
  <c r="J149" i="7"/>
  <c r="A149" i="7" s="1"/>
  <c r="J248" i="7"/>
  <c r="A248" i="7" s="1"/>
  <c r="J27" i="7"/>
  <c r="A27" i="7" s="1"/>
  <c r="J165" i="7"/>
  <c r="A165" i="7" s="1"/>
  <c r="J560" i="7"/>
  <c r="A560" i="7" s="1"/>
  <c r="J45" i="7"/>
  <c r="A45" i="7" s="1"/>
  <c r="J621" i="7"/>
  <c r="A621" i="7" s="1"/>
  <c r="J57" i="7"/>
  <c r="J316" i="7"/>
  <c r="A316" i="7" s="1"/>
  <c r="J136" i="7"/>
  <c r="J577" i="7"/>
  <c r="A577" i="7" s="1"/>
  <c r="J624" i="7"/>
  <c r="A624" i="7" s="1"/>
  <c r="J244" i="7"/>
  <c r="A244" i="7" s="1"/>
  <c r="J496" i="7"/>
  <c r="A496" i="7" s="1"/>
  <c r="J119" i="7"/>
  <c r="A119" i="7" s="1"/>
  <c r="J272" i="7"/>
  <c r="A272" i="7" s="1"/>
  <c r="J471" i="7"/>
  <c r="A471" i="7" s="1"/>
  <c r="J4" i="7"/>
  <c r="J449" i="7"/>
  <c r="A449" i="7" s="1"/>
  <c r="J580" i="7"/>
  <c r="A580" i="7" s="1"/>
  <c r="J343" i="7"/>
  <c r="A343" i="7" s="1"/>
  <c r="J495" i="7"/>
  <c r="A495" i="7" s="1"/>
  <c r="J361" i="7"/>
  <c r="A361" i="7" s="1"/>
  <c r="J602" i="7"/>
  <c r="A602" i="7" s="1"/>
  <c r="J575" i="7"/>
  <c r="A575" i="7" s="1"/>
  <c r="J406" i="7"/>
  <c r="A406" i="7" s="1"/>
  <c r="J440" i="7"/>
  <c r="J212" i="7"/>
  <c r="A212" i="7" s="1"/>
  <c r="J619" i="7"/>
  <c r="A619" i="7" s="1"/>
  <c r="J55" i="7"/>
  <c r="A55" i="7" s="1"/>
  <c r="J618" i="7"/>
  <c r="A618" i="7" s="1"/>
  <c r="J416" i="7"/>
  <c r="A416" i="7" s="1"/>
  <c r="J394" i="7"/>
  <c r="J277" i="7"/>
  <c r="A277" i="7" s="1"/>
  <c r="J622" i="7"/>
  <c r="A622" i="7" s="1"/>
  <c r="J521" i="7"/>
  <c r="A521" i="7" s="1"/>
  <c r="J636" i="7"/>
  <c r="A636" i="7" s="1"/>
  <c r="J254" i="7"/>
  <c r="A254" i="7" s="1"/>
  <c r="J113" i="7"/>
  <c r="A113" i="7" s="1"/>
  <c r="J266" i="7"/>
  <c r="A266" i="7" s="1"/>
  <c r="J194" i="7"/>
  <c r="A194" i="7" s="1"/>
  <c r="J334" i="7"/>
  <c r="A334" i="7" s="1"/>
  <c r="J491" i="7"/>
  <c r="A491" i="7" s="1"/>
  <c r="J285" i="7"/>
  <c r="A285" i="7" s="1"/>
  <c r="J489" i="7"/>
  <c r="A489" i="7" s="1"/>
  <c r="J572" i="7"/>
  <c r="A572" i="7" s="1"/>
  <c r="J352" i="7"/>
  <c r="A352" i="7" s="1"/>
  <c r="J424" i="7"/>
  <c r="A424" i="7" s="1"/>
  <c r="J323" i="7"/>
  <c r="A323" i="7" s="1"/>
  <c r="J139" i="7"/>
  <c r="A139" i="7" s="1"/>
  <c r="J366" i="7"/>
  <c r="A366" i="7" s="1"/>
  <c r="J611" i="7"/>
  <c r="A611" i="7" s="1"/>
  <c r="J30" i="7"/>
  <c r="A30" i="7" s="1"/>
  <c r="J89" i="7"/>
  <c r="A89" i="7" s="1"/>
  <c r="J319" i="7"/>
  <c r="A319" i="7" s="1"/>
  <c r="J86" i="7"/>
  <c r="J540" i="7"/>
  <c r="A540" i="7" s="1"/>
  <c r="J381" i="7"/>
  <c r="A381" i="7" s="1"/>
  <c r="J186" i="7"/>
  <c r="A186" i="7" s="1"/>
  <c r="J444" i="7"/>
  <c r="A444" i="7" s="1"/>
  <c r="J217" i="7"/>
  <c r="A217" i="7" s="1"/>
  <c r="J538" i="7"/>
  <c r="A538" i="7" s="1"/>
  <c r="J234" i="7"/>
  <c r="J270" i="7"/>
  <c r="A270" i="7" s="1"/>
  <c r="J469" i="7"/>
  <c r="A469" i="7" s="1"/>
  <c r="J543" i="7"/>
  <c r="A543" i="7" s="1"/>
  <c r="J201" i="7"/>
  <c r="A201" i="7" s="1"/>
  <c r="J183" i="7"/>
  <c r="A183" i="7" s="1"/>
  <c r="J129" i="7"/>
  <c r="A129" i="7" s="1"/>
  <c r="J220" i="7"/>
  <c r="A220" i="7" s="1"/>
  <c r="J597" i="7"/>
  <c r="A597" i="7" s="1"/>
  <c r="J242" i="7"/>
  <c r="A242" i="7" s="1"/>
  <c r="J313" i="7"/>
  <c r="A313" i="7" s="1"/>
  <c r="J422" i="7"/>
  <c r="A422" i="7" s="1"/>
  <c r="J260" i="7"/>
  <c r="A260" i="7" s="1"/>
  <c r="J411" i="7"/>
  <c r="A411" i="7" s="1"/>
  <c r="J314" i="7"/>
  <c r="A314" i="7" s="1"/>
  <c r="J269" i="7"/>
  <c r="A269" i="7" s="1"/>
  <c r="J95" i="7"/>
  <c r="A95" i="7" s="1"/>
  <c r="J280" i="7"/>
  <c r="A280" i="7" s="1"/>
  <c r="J364" i="7"/>
  <c r="A364" i="7" s="1"/>
  <c r="J41" i="7"/>
  <c r="A41" i="7" s="1"/>
  <c r="J512" i="7"/>
  <c r="A512" i="7" s="1"/>
  <c r="J305" i="7"/>
  <c r="A305" i="7" s="1"/>
  <c r="J535" i="7"/>
  <c r="A535" i="7" s="1"/>
  <c r="J206" i="7"/>
  <c r="A206" i="7" s="1"/>
  <c r="J73" i="7"/>
  <c r="A73" i="7" s="1"/>
  <c r="J120" i="7"/>
  <c r="A120" i="7" s="1"/>
  <c r="J373" i="7"/>
  <c r="A373" i="7" s="1"/>
  <c r="J202" i="7"/>
  <c r="A202" i="7" s="1"/>
  <c r="J460" i="7"/>
  <c r="A460" i="7" s="1"/>
  <c r="J195" i="7"/>
  <c r="A195" i="7" s="1"/>
  <c r="J307" i="7"/>
  <c r="A307" i="7" s="1"/>
  <c r="J309" i="7"/>
  <c r="A309" i="7" s="1"/>
  <c r="J82" i="7"/>
  <c r="A82" i="7" s="1"/>
  <c r="J635" i="7"/>
  <c r="A635" i="7" s="1"/>
  <c r="J473" i="7"/>
  <c r="A473" i="7" s="1"/>
  <c r="J208" i="7"/>
  <c r="A208" i="7" s="1"/>
  <c r="J336" i="7"/>
  <c r="A336" i="7" s="1"/>
  <c r="J327" i="7"/>
  <c r="A327" i="7" s="1"/>
  <c r="J240" i="7"/>
  <c r="J42" i="7"/>
  <c r="A42" i="7" s="1"/>
  <c r="J281" i="7"/>
  <c r="A281" i="7" s="1"/>
  <c r="J517" i="7"/>
  <c r="A517" i="7" s="1"/>
  <c r="J116" i="7"/>
  <c r="A116" i="7" s="1"/>
  <c r="J14" i="7"/>
  <c r="A14" i="7" s="1"/>
  <c r="J315" i="7"/>
  <c r="A315" i="7" s="1"/>
  <c r="J603" i="7"/>
  <c r="A603" i="7" s="1"/>
  <c r="J483" i="7"/>
  <c r="A483" i="7" s="1"/>
  <c r="J74" i="7"/>
  <c r="A74" i="7" s="1"/>
  <c r="J350" i="7"/>
  <c r="A350" i="7" s="1"/>
  <c r="J100" i="7"/>
  <c r="A100" i="7" s="1"/>
  <c r="J595" i="7"/>
  <c r="A595" i="7" s="1"/>
  <c r="J634" i="7"/>
  <c r="A634" i="7" s="1"/>
  <c r="J26" i="7"/>
  <c r="A26" i="7" s="1"/>
  <c r="J335" i="7"/>
  <c r="A335" i="7" s="1"/>
  <c r="J54" i="7"/>
  <c r="A54" i="7" s="1"/>
  <c r="J103" i="7"/>
  <c r="A103" i="7" s="1"/>
  <c r="J546" i="7"/>
  <c r="A546" i="7" s="1"/>
  <c r="J239" i="7"/>
  <c r="A239" i="7" s="1"/>
  <c r="J601" i="7"/>
  <c r="A601" i="7" s="1"/>
  <c r="J494" i="7"/>
  <c r="A494" i="7" s="1"/>
  <c r="J396" i="7"/>
  <c r="A396" i="7" s="1"/>
  <c r="J236" i="7"/>
  <c r="A236" i="7" s="1"/>
  <c r="J370" i="7"/>
  <c r="A370" i="7" s="1"/>
  <c r="J569" i="7"/>
  <c r="A569" i="7" s="1"/>
  <c r="J185" i="7"/>
  <c r="A185" i="7" s="1"/>
  <c r="J526" i="7"/>
  <c r="A526" i="7" s="1"/>
  <c r="J524" i="7"/>
  <c r="A524" i="7" s="1"/>
  <c r="J607" i="7"/>
  <c r="J48" i="7"/>
  <c r="A48" i="7" s="1"/>
  <c r="J87" i="7"/>
  <c r="J56" i="7"/>
  <c r="A56" i="7" s="1"/>
  <c r="J371" i="7"/>
  <c r="A371" i="7" s="1"/>
  <c r="J215" i="7"/>
  <c r="A215" i="7" s="1"/>
  <c r="J221" i="7"/>
  <c r="A221" i="7" s="1"/>
  <c r="J85" i="7"/>
  <c r="A85" i="7" s="1"/>
  <c r="J542" i="7"/>
  <c r="A542" i="7" s="1"/>
  <c r="J596" i="7"/>
  <c r="A596" i="7" s="1"/>
  <c r="J353" i="7"/>
  <c r="A353" i="7" s="1"/>
  <c r="J46" i="7"/>
  <c r="A46" i="7" s="1"/>
  <c r="J34" i="7"/>
  <c r="A34" i="7" s="1"/>
  <c r="J537" i="7"/>
  <c r="A537" i="7" s="1"/>
  <c r="J39" i="7"/>
  <c r="A39" i="7" s="1"/>
  <c r="J481" i="7"/>
  <c r="A481" i="7" s="1"/>
  <c r="J541" i="7"/>
  <c r="A541" i="7" s="1"/>
  <c r="J150" i="7"/>
  <c r="A150" i="7" s="1"/>
  <c r="J617" i="7"/>
  <c r="A617" i="7" s="1"/>
  <c r="J5" i="7"/>
  <c r="A5" i="7" s="1"/>
  <c r="J445" i="7"/>
  <c r="A445" i="7" s="1"/>
  <c r="J107" i="7"/>
  <c r="A107" i="7" s="1"/>
  <c r="J138" i="7"/>
  <c r="J111" i="7"/>
  <c r="A111" i="7" s="1"/>
  <c r="J170" i="7"/>
  <c r="A170" i="7" s="1"/>
  <c r="J141" i="7"/>
  <c r="A141" i="7" s="1"/>
  <c r="J378" i="7"/>
  <c r="A378" i="7" s="1"/>
  <c r="J583" i="7"/>
  <c r="A583" i="7" s="1"/>
  <c r="J631" i="7"/>
  <c r="A631" i="7" s="1"/>
  <c r="J182" i="7"/>
  <c r="A182" i="7" s="1"/>
  <c r="J423" i="7"/>
  <c r="J606" i="7"/>
  <c r="A606" i="7" s="1"/>
  <c r="J207" i="7"/>
  <c r="A207" i="7" s="1"/>
  <c r="J421" i="7"/>
  <c r="J531" i="7"/>
  <c r="A531" i="7" s="1"/>
  <c r="J477" i="7"/>
  <c r="A477" i="7" s="1"/>
  <c r="J533" i="7"/>
  <c r="A533" i="7" s="1"/>
  <c r="J642" i="7"/>
  <c r="A642" i="7" s="1"/>
  <c r="J228" i="7"/>
  <c r="A228" i="7" s="1"/>
  <c r="J492" i="7"/>
  <c r="A492" i="7" s="1"/>
  <c r="J298" i="7"/>
  <c r="A298" i="7" s="1"/>
  <c r="J442" i="7"/>
  <c r="A442" i="7" s="1"/>
  <c r="J404" i="7"/>
  <c r="A404" i="7" s="1"/>
  <c r="J320" i="7"/>
  <c r="A320" i="7" s="1"/>
  <c r="J514" i="7"/>
  <c r="A514" i="7" s="1"/>
  <c r="J246" i="7"/>
  <c r="A246" i="7" s="1"/>
  <c r="J159" i="7"/>
  <c r="A159" i="7" s="1"/>
  <c r="J213" i="7"/>
  <c r="A213" i="7" s="1"/>
  <c r="J133" i="7"/>
  <c r="A133" i="7" s="1"/>
  <c r="J6" i="7"/>
  <c r="J613" i="7"/>
  <c r="A613" i="7" s="1"/>
  <c r="J550" i="7"/>
  <c r="A550" i="7" s="1"/>
  <c r="J77" i="7"/>
  <c r="A77" i="7" s="1"/>
  <c r="J446" i="7"/>
  <c r="A446" i="7" s="1"/>
  <c r="J191" i="7"/>
  <c r="A191" i="7" s="1"/>
  <c r="J472" i="7"/>
  <c r="A472" i="7" s="1"/>
  <c r="J43" i="7"/>
  <c r="A43" i="7" s="1"/>
  <c r="J608" i="7"/>
  <c r="A608" i="7" s="1"/>
  <c r="J532" i="7"/>
  <c r="A532" i="7" s="1"/>
  <c r="J98" i="7"/>
  <c r="A98" i="7" s="1"/>
  <c r="J154" i="7"/>
  <c r="A154" i="7" s="1"/>
  <c r="J196" i="7"/>
  <c r="A196" i="7" s="1"/>
  <c r="J174" i="7"/>
  <c r="A174" i="7" s="1"/>
  <c r="J362" i="7"/>
  <c r="A362" i="7" s="1"/>
  <c r="J638" i="7"/>
  <c r="A638" i="7" s="1"/>
  <c r="J302" i="7"/>
  <c r="A302" i="7" s="1"/>
  <c r="J626" i="7"/>
  <c r="A626" i="7" s="1"/>
  <c r="J507" i="7"/>
  <c r="A507" i="7" s="1"/>
  <c r="J338" i="7"/>
  <c r="A338" i="7" s="1"/>
  <c r="J461" i="7"/>
  <c r="A461" i="7" s="1"/>
  <c r="J131" i="7"/>
  <c r="A131" i="7" s="1"/>
  <c r="J520" i="7"/>
  <c r="A520" i="7" s="1"/>
  <c r="J13" i="7"/>
  <c r="A13" i="7" s="1"/>
  <c r="J278" i="7"/>
  <c r="A278" i="7" s="1"/>
  <c r="J143" i="7"/>
  <c r="A143" i="7" s="1"/>
  <c r="J431" i="7"/>
  <c r="A431" i="7" s="1"/>
  <c r="J218" i="7"/>
  <c r="A218" i="7" s="1"/>
  <c r="J40" i="7"/>
  <c r="A40" i="7" s="1"/>
  <c r="J351" i="7"/>
  <c r="A351" i="7" s="1"/>
  <c r="J329" i="7"/>
  <c r="A329" i="7" s="1"/>
  <c r="J357" i="7"/>
  <c r="A357" i="7" s="1"/>
  <c r="J296" i="7"/>
  <c r="A296" i="7" s="1"/>
  <c r="J79" i="7"/>
  <c r="A79" i="7" s="1"/>
  <c r="J502" i="7"/>
  <c r="A502" i="7" s="1"/>
  <c r="J178" i="7"/>
  <c r="A178" i="7" s="1"/>
  <c r="J93" i="7"/>
  <c r="A93" i="7" s="1"/>
  <c r="J625" i="7"/>
  <c r="A625" i="7" s="1"/>
  <c r="J501" i="7"/>
  <c r="A501" i="7" s="1"/>
  <c r="J257" i="7"/>
  <c r="A257" i="7" s="1"/>
  <c r="J610" i="7"/>
  <c r="A610" i="7" s="1"/>
  <c r="J251" i="7"/>
  <c r="A251" i="7" s="1"/>
  <c r="J464" i="7"/>
  <c r="A464" i="7" s="1"/>
  <c r="J330" i="7"/>
  <c r="A330" i="7" s="1"/>
  <c r="J346" i="7"/>
  <c r="A346" i="7" s="1"/>
  <c r="J299" i="7"/>
  <c r="A299" i="7" s="1"/>
  <c r="J413" i="7"/>
  <c r="A413" i="7" s="1"/>
  <c r="J443" i="7"/>
  <c r="J403" i="7"/>
  <c r="A403" i="7" s="1"/>
  <c r="J223" i="7"/>
  <c r="A223" i="7" s="1"/>
  <c r="J243" i="7"/>
  <c r="A243" i="7" s="1"/>
  <c r="J142" i="7"/>
  <c r="A142" i="7" s="1"/>
  <c r="J530" i="7"/>
  <c r="A530" i="7" s="1"/>
  <c r="J321" i="7"/>
  <c r="A321" i="7" s="1"/>
  <c r="J325" i="7"/>
  <c r="A325" i="7" s="1"/>
  <c r="J369" i="7"/>
  <c r="A369" i="7" s="1"/>
  <c r="J105" i="7"/>
  <c r="A105" i="7" s="1"/>
  <c r="J76" i="7"/>
  <c r="A76" i="7" s="1"/>
  <c r="J609" i="7"/>
  <c r="A609" i="7" s="1"/>
  <c r="J585" i="7"/>
  <c r="A585" i="7" s="1"/>
  <c r="J433" i="7"/>
  <c r="A433" i="7" s="1"/>
  <c r="J558" i="7"/>
  <c r="A558" i="7" s="1"/>
  <c r="J9" i="7"/>
  <c r="A9" i="7" s="1"/>
  <c r="J171" i="7"/>
  <c r="J567" i="7"/>
  <c r="A567" i="7" s="1"/>
  <c r="J358" i="7"/>
  <c r="A358" i="7" s="1"/>
  <c r="J96" i="7"/>
  <c r="A96" i="7" s="1"/>
  <c r="J605" i="7"/>
  <c r="A605" i="7" s="1"/>
  <c r="J203" i="7"/>
  <c r="A203" i="7" s="1"/>
  <c r="J620" i="7"/>
  <c r="A620" i="7" s="1"/>
  <c r="J11" i="7"/>
  <c r="A11" i="7" s="1"/>
  <c r="J23" i="7"/>
  <c r="A23" i="7" s="1"/>
  <c r="J375" i="7"/>
  <c r="A375" i="7" s="1"/>
  <c r="J468" i="7"/>
  <c r="A468" i="7" s="1"/>
  <c r="J109" i="7"/>
  <c r="A109" i="7" s="1"/>
  <c r="J63" i="7"/>
  <c r="A63" i="7" s="1"/>
  <c r="J71" i="7"/>
  <c r="J255" i="7"/>
  <c r="A255" i="7" s="1"/>
  <c r="J599" i="7"/>
  <c r="A599" i="7" s="1"/>
  <c r="J153" i="7"/>
  <c r="A153" i="7" s="1"/>
  <c r="J167" i="7"/>
  <c r="A167" i="7" s="1"/>
  <c r="J253" i="7"/>
  <c r="A253" i="7" s="1"/>
  <c r="J551" i="7"/>
  <c r="J523" i="7"/>
  <c r="A523" i="7" s="1"/>
  <c r="J216" i="7"/>
  <c r="A216" i="7" s="1"/>
  <c r="J425" i="7"/>
  <c r="A425" i="7" s="1"/>
  <c r="J264" i="7"/>
  <c r="A264" i="7" s="1"/>
  <c r="J486" i="7"/>
  <c r="A486" i="7" s="1"/>
  <c r="J525" i="7"/>
  <c r="A525" i="7" s="1"/>
  <c r="J397" i="7"/>
  <c r="A397" i="7" s="1"/>
  <c r="J268" i="7"/>
  <c r="A268" i="7" s="1"/>
  <c r="J519" i="7"/>
  <c r="J441" i="7"/>
  <c r="A441" i="7" s="1"/>
  <c r="J173" i="7"/>
  <c r="A173" i="7" s="1"/>
  <c r="J189" i="7"/>
  <c r="A189" i="7" s="1"/>
  <c r="J478" i="7"/>
  <c r="A478" i="7" s="1"/>
  <c r="J262" i="7"/>
  <c r="A262" i="7" s="1"/>
  <c r="J127" i="7"/>
  <c r="A127" i="7" s="1"/>
  <c r="J439" i="7"/>
  <c r="J118" i="7"/>
  <c r="A118" i="7" s="1"/>
  <c r="J293" i="7"/>
  <c r="A293" i="7" s="1"/>
  <c r="J193" i="7"/>
  <c r="A193" i="7" s="1"/>
  <c r="J158" i="7"/>
  <c r="A158" i="7" s="1"/>
  <c r="J511" i="7"/>
  <c r="J112" i="7"/>
  <c r="A112" i="7" s="1"/>
  <c r="J301" i="7"/>
  <c r="A301" i="7" s="1"/>
  <c r="J333" i="7"/>
  <c r="A333" i="7" s="1"/>
  <c r="J88" i="7"/>
  <c r="A88" i="7" s="1"/>
  <c r="J53" i="7"/>
  <c r="J250" i="7"/>
  <c r="A250" i="7" s="1"/>
  <c r="J247" i="7"/>
  <c r="A247" i="7" s="1"/>
  <c r="J527" i="7"/>
  <c r="J429" i="7"/>
  <c r="A429" i="7" s="1"/>
  <c r="J340" i="7"/>
  <c r="A340" i="7" s="1"/>
  <c r="J273" i="7"/>
  <c r="A273" i="7" s="1"/>
  <c r="J322" i="7"/>
  <c r="A322" i="7" s="1"/>
  <c r="J637" i="7"/>
  <c r="A637" i="7" s="1"/>
  <c r="J148" i="7"/>
  <c r="A148" i="7" s="1"/>
  <c r="J151" i="7"/>
  <c r="A151" i="7" s="1"/>
  <c r="J427" i="7"/>
  <c r="A427" i="7" s="1"/>
  <c r="J402" i="7"/>
  <c r="A402" i="7" s="1"/>
  <c r="J498" i="7"/>
  <c r="A498" i="7" s="1"/>
  <c r="J135" i="7"/>
  <c r="A135" i="7" s="1"/>
  <c r="J432" i="7"/>
  <c r="A432" i="7" s="1"/>
  <c r="J187" i="7"/>
  <c r="A187" i="7" s="1"/>
  <c r="J92" i="7"/>
  <c r="A92" i="7" s="1"/>
  <c r="J283" i="7"/>
  <c r="A283" i="7" s="1"/>
  <c r="J235" i="7"/>
  <c r="A235" i="7" s="1"/>
  <c r="J536" i="7"/>
  <c r="A536" i="7" s="1"/>
  <c r="J528" i="7"/>
  <c r="J466" i="7"/>
  <c r="A466" i="7" s="1"/>
  <c r="J21" i="7"/>
  <c r="J90" i="7"/>
  <c r="A90" i="7" s="1"/>
  <c r="J360" i="7"/>
  <c r="A360" i="7" s="1"/>
  <c r="J529" i="7"/>
  <c r="J308" i="7"/>
  <c r="A308" i="7" s="1"/>
  <c r="J267" i="7"/>
  <c r="A267" i="7" s="1"/>
  <c r="J578" i="7"/>
  <c r="J132" i="7"/>
  <c r="A132" i="7" s="1"/>
  <c r="J451" i="7"/>
  <c r="A451" i="7" s="1"/>
  <c r="J192" i="7"/>
  <c r="A192" i="7" s="1"/>
  <c r="J386" i="7"/>
  <c r="A386" i="7" s="1"/>
  <c r="J576" i="7"/>
  <c r="A576" i="7" s="1"/>
  <c r="J78" i="7"/>
  <c r="A78" i="7" s="1"/>
  <c r="J190" i="7"/>
  <c r="A190" i="7" s="1"/>
  <c r="J475" i="7"/>
  <c r="A475" i="7" s="1"/>
  <c r="J363" i="7"/>
  <c r="A363" i="7" s="1"/>
  <c r="J568" i="7"/>
  <c r="A568" i="7" s="1"/>
  <c r="J326" i="7"/>
  <c r="A326" i="7" s="1"/>
  <c r="J164" i="7"/>
  <c r="J581" i="7"/>
  <c r="A581" i="7" s="1"/>
  <c r="J623" i="7"/>
  <c r="A623" i="7" s="1"/>
  <c r="J22" i="7"/>
  <c r="J284" i="7"/>
  <c r="A284" i="7" s="1"/>
  <c r="J388" i="7"/>
  <c r="A388" i="7" s="1"/>
  <c r="J47" i="7"/>
  <c r="A47" i="7" s="1"/>
  <c r="J395" i="7"/>
  <c r="A395" i="7" s="1"/>
  <c r="J342" i="7"/>
  <c r="A342" i="7" s="1"/>
  <c r="J259" i="7"/>
  <c r="A259" i="7" s="1"/>
  <c r="J245" i="7"/>
  <c r="A245" i="7" s="1"/>
  <c r="J600" i="7"/>
  <c r="J389" i="7"/>
  <c r="A389" i="7" s="1"/>
  <c r="J584" i="7"/>
  <c r="A584" i="7" s="1"/>
  <c r="J114" i="7"/>
  <c r="A114" i="7" s="1"/>
  <c r="J169" i="7"/>
  <c r="A169" i="7" s="1"/>
  <c r="J181" i="7"/>
  <c r="A181" i="7" s="1"/>
  <c r="J324" i="7"/>
  <c r="A324" i="7" s="1"/>
  <c r="J152" i="7"/>
  <c r="A152" i="7" s="1"/>
  <c r="J156" i="7"/>
  <c r="A156" i="7" s="1"/>
  <c r="J588" i="7"/>
  <c r="A588" i="7" s="1"/>
  <c r="J144" i="7"/>
  <c r="A144" i="7" s="1"/>
  <c r="J434" i="7"/>
  <c r="A434" i="7" s="1"/>
  <c r="J252" i="7"/>
  <c r="A252" i="7" s="1"/>
  <c r="J488" i="7"/>
  <c r="A488" i="7" s="1"/>
  <c r="J612" i="7"/>
  <c r="A612" i="7" s="1"/>
  <c r="J108" i="7"/>
  <c r="A108" i="7" s="1"/>
  <c r="J287" i="7"/>
  <c r="A287" i="7" s="1"/>
  <c r="J61" i="7"/>
  <c r="A61" i="7" s="1"/>
  <c r="J331" i="7"/>
  <c r="A331" i="7" s="1"/>
  <c r="J306" i="7"/>
  <c r="A306" i="7" s="1"/>
  <c r="J317" i="7"/>
  <c r="A317" i="7" s="1"/>
  <c r="J214" i="7"/>
  <c r="A214" i="7" s="1"/>
  <c r="J134" i="7"/>
  <c r="A134" i="7" s="1"/>
  <c r="J175" i="7"/>
  <c r="A175" i="7" s="1"/>
  <c r="J16" i="7"/>
  <c r="A16" i="7" s="1"/>
  <c r="J197" i="7"/>
  <c r="A197" i="7" s="1"/>
  <c r="J448" i="7"/>
  <c r="A448" i="7" s="1"/>
  <c r="J415" i="7"/>
  <c r="A415" i="7" s="1"/>
  <c r="J58" i="7"/>
  <c r="A58" i="7" s="1"/>
  <c r="J205" i="7"/>
  <c r="A205" i="7" s="1"/>
  <c r="J562" i="7"/>
  <c r="A562" i="7" s="1"/>
  <c r="J459" i="7"/>
  <c r="A459" i="7" s="1"/>
  <c r="J274" i="7"/>
  <c r="A274" i="7" s="1"/>
  <c r="J188" i="7"/>
  <c r="A188" i="7" s="1"/>
  <c r="J633" i="7"/>
  <c r="A633" i="7" s="1"/>
  <c r="J70" i="7"/>
  <c r="A70" i="7" s="1"/>
  <c r="J265" i="7"/>
  <c r="A265" i="7" s="1"/>
  <c r="J7" i="7"/>
  <c r="A7" i="7" s="1"/>
  <c r="J399" i="7"/>
  <c r="A399" i="7" s="1"/>
  <c r="J59" i="7"/>
  <c r="A59" i="7" s="1"/>
  <c r="J282" i="7"/>
  <c r="A282" i="7" s="1"/>
  <c r="J168" i="7"/>
  <c r="A168" i="7" s="1"/>
  <c r="J80" i="7"/>
  <c r="A80" i="7" s="1"/>
  <c r="J565" i="7"/>
  <c r="A565" i="7" s="1"/>
  <c r="J225" i="7"/>
  <c r="A225" i="7" s="1"/>
  <c r="J180" i="7"/>
  <c r="A180" i="7" s="1"/>
  <c r="J405" i="7"/>
  <c r="A405" i="7" s="1"/>
  <c r="J545" i="7"/>
  <c r="A545" i="7" s="1"/>
  <c r="J493" i="7"/>
  <c r="A493" i="7" s="1"/>
  <c r="J355" i="7"/>
  <c r="A355" i="7" s="1"/>
  <c r="J513" i="7"/>
  <c r="A513" i="7" s="1"/>
  <c r="J398" i="7"/>
  <c r="J409" i="7"/>
  <c r="A409" i="7" s="1"/>
  <c r="J614" i="7"/>
  <c r="A614" i="7" s="1"/>
  <c r="J410" i="7"/>
  <c r="A410" i="7" s="1"/>
  <c r="J594" i="7"/>
  <c r="A594" i="7" s="1"/>
  <c r="J450" i="7"/>
  <c r="A450" i="7" s="1"/>
  <c r="J426" i="7"/>
  <c r="A426" i="7" s="1"/>
  <c r="J630" i="7"/>
  <c r="A630" i="7" s="1"/>
  <c r="J224" i="7"/>
  <c r="A224" i="7" s="1"/>
  <c r="J261" i="7"/>
  <c r="J374" i="7"/>
  <c r="A374" i="7" s="1"/>
  <c r="J166" i="7"/>
  <c r="J101" i="7"/>
  <c r="J286" i="7"/>
  <c r="A286" i="7" s="1"/>
  <c r="J295" i="7"/>
  <c r="A295" i="7" s="1"/>
  <c r="A234" i="7" l="1"/>
  <c r="A130" i="7"/>
  <c r="A21" i="7"/>
  <c r="A607" i="7"/>
  <c r="A592" i="7"/>
  <c r="A591" i="7"/>
  <c r="A589" i="7"/>
  <c r="A590" i="7"/>
  <c r="A600" i="7"/>
  <c r="A578" i="7"/>
  <c r="A555" i="7"/>
  <c r="A556" i="7"/>
  <c r="A554" i="7"/>
  <c r="A553" i="7"/>
  <c r="A462" i="7"/>
  <c r="A465" i="7"/>
  <c r="A467" i="7"/>
  <c r="A455" i="7"/>
  <c r="A456" i="7"/>
  <c r="A454" i="7"/>
  <c r="A453" i="7"/>
  <c r="A516" i="7"/>
  <c r="A529" i="7"/>
  <c r="A511" i="7"/>
  <c r="A518" i="7"/>
  <c r="A552" i="7"/>
  <c r="A551" i="7"/>
  <c r="A528" i="7"/>
  <c r="A527" i="7"/>
  <c r="A515" i="7"/>
  <c r="A504" i="7"/>
  <c r="A506" i="7"/>
  <c r="A505" i="7"/>
  <c r="A503" i="7"/>
  <c r="A519" i="7"/>
  <c r="A443" i="7"/>
  <c r="A439" i="7"/>
  <c r="A421" i="7"/>
  <c r="A418" i="7"/>
  <c r="A417" i="7"/>
  <c r="A420" i="7"/>
  <c r="A423" i="7"/>
  <c r="A398" i="7"/>
  <c r="A390" i="7"/>
  <c r="A393" i="7"/>
  <c r="A391" i="7"/>
  <c r="A392" i="7"/>
  <c r="A394" i="7"/>
  <c r="A261" i="7"/>
  <c r="A240" i="7"/>
  <c r="A230" i="7"/>
  <c r="A233" i="7"/>
  <c r="A231" i="7"/>
  <c r="A232" i="7"/>
  <c r="A171" i="7"/>
  <c r="A136" i="7"/>
  <c r="A128" i="7"/>
  <c r="A164" i="7"/>
  <c r="A163" i="7"/>
  <c r="A160" i="7"/>
  <c r="A162" i="7"/>
  <c r="A161" i="7"/>
  <c r="A166" i="7"/>
  <c r="A138" i="7"/>
  <c r="A87" i="7"/>
  <c r="A71" i="7"/>
  <c r="A101" i="7"/>
  <c r="A53" i="7"/>
  <c r="A91" i="7"/>
  <c r="A69" i="7"/>
  <c r="A57" i="7"/>
  <c r="A22" i="7"/>
  <c r="A17" i="7"/>
  <c r="A24" i="7"/>
  <c r="A67" i="7"/>
  <c r="A65" i="7"/>
  <c r="A66" i="7"/>
  <c r="A68" i="7"/>
  <c r="A86" i="7"/>
  <c r="A440" i="7"/>
  <c r="A435" i="7"/>
  <c r="A437" i="7"/>
  <c r="A438" i="7"/>
  <c r="A436" i="7"/>
  <c r="A123" i="7"/>
  <c r="A124" i="7"/>
  <c r="A125" i="7"/>
  <c r="A122" i="7"/>
  <c r="A126" i="7"/>
  <c r="A62" i="7"/>
  <c r="A64" i="7"/>
  <c r="A60" i="7"/>
  <c r="A52" i="7"/>
  <c r="A50" i="7"/>
  <c r="A51" i="7"/>
  <c r="A49" i="7"/>
  <c r="A37" i="7"/>
  <c r="A6" i="7"/>
  <c r="A20" i="7"/>
  <c r="A419" i="7"/>
  <c r="A4" i="7"/>
  <c r="F121" i="6" l="1"/>
  <c r="B974" i="6"/>
  <c r="F90" i="6"/>
  <c r="A135" i="6"/>
  <c r="B947" i="6"/>
  <c r="A102" i="6"/>
  <c r="B524" i="6"/>
  <c r="F515" i="6"/>
  <c r="F769" i="6"/>
  <c r="B621" i="6"/>
  <c r="F832" i="6"/>
  <c r="B1183" i="6"/>
  <c r="F888" i="6"/>
  <c r="A150" i="6"/>
  <c r="F337" i="6"/>
  <c r="F613" i="6"/>
  <c r="F631" i="6"/>
  <c r="F372" i="6"/>
  <c r="F949" i="6"/>
  <c r="F557" i="6"/>
  <c r="F960" i="6"/>
  <c r="B1096" i="6"/>
  <c r="F591" i="6"/>
  <c r="F566" i="6"/>
  <c r="A308" i="6"/>
  <c r="B1120" i="6"/>
  <c r="B1172" i="6"/>
  <c r="F1071" i="6"/>
  <c r="B1086" i="6"/>
  <c r="B996" i="6"/>
  <c r="F175" i="6"/>
  <c r="B455" i="6"/>
  <c r="A11" i="6"/>
  <c r="B875" i="6"/>
  <c r="F871" i="6"/>
  <c r="B201" i="6"/>
  <c r="B1165" i="6"/>
  <c r="F889" i="6"/>
  <c r="A353" i="6"/>
  <c r="F693" i="6"/>
  <c r="F553" i="6"/>
  <c r="F530" i="6"/>
  <c r="F995" i="6"/>
  <c r="F348" i="6"/>
  <c r="F655" i="6"/>
  <c r="F104" i="6"/>
  <c r="B793" i="6"/>
  <c r="A61" i="6"/>
  <c r="F310" i="6"/>
  <c r="B115" i="6"/>
  <c r="F1008" i="6"/>
  <c r="B458" i="6"/>
  <c r="B706" i="6"/>
  <c r="F400" i="6"/>
  <c r="B1027" i="6"/>
  <c r="F412" i="6"/>
  <c r="B415" i="6"/>
  <c r="A90" i="6"/>
  <c r="A330" i="6"/>
  <c r="B1188" i="6"/>
  <c r="B904" i="6"/>
  <c r="F862" i="6"/>
  <c r="A346" i="6"/>
  <c r="F1149" i="6"/>
  <c r="F1130" i="6"/>
  <c r="B305" i="6"/>
  <c r="A218" i="6"/>
  <c r="F185" i="6"/>
  <c r="A8" i="6"/>
  <c r="A149" i="6"/>
  <c r="B1051" i="6"/>
  <c r="B583" i="6"/>
  <c r="A375" i="6"/>
  <c r="F991" i="6"/>
  <c r="A354" i="6"/>
  <c r="F420" i="6"/>
  <c r="F1023" i="6"/>
  <c r="A275" i="6"/>
  <c r="F620" i="6"/>
  <c r="A260" i="6"/>
  <c r="F1170" i="6"/>
  <c r="A257" i="6"/>
  <c r="F11" i="6"/>
  <c r="F696" i="6"/>
  <c r="F155" i="6"/>
  <c r="F928" i="6"/>
  <c r="F255" i="6"/>
  <c r="F343" i="6"/>
  <c r="A294" i="6"/>
  <c r="F249" i="6"/>
  <c r="F441" i="6"/>
  <c r="F989" i="6"/>
  <c r="B913" i="6"/>
  <c r="F1104" i="6"/>
  <c r="B1094" i="6"/>
  <c r="B746" i="6"/>
  <c r="A206" i="6"/>
  <c r="F773" i="6"/>
  <c r="B792" i="6"/>
  <c r="A396" i="6"/>
  <c r="F1148" i="6"/>
  <c r="F429" i="6"/>
  <c r="F267" i="6"/>
  <c r="F326" i="6"/>
  <c r="B748" i="6"/>
  <c r="F408" i="6"/>
  <c r="B1085" i="6"/>
  <c r="F971" i="6"/>
  <c r="F865" i="6"/>
  <c r="F611" i="6"/>
  <c r="F398" i="6"/>
  <c r="F956" i="6"/>
  <c r="F527" i="6"/>
  <c r="B973" i="6"/>
  <c r="A287" i="6"/>
  <c r="F1034" i="6"/>
  <c r="F1097" i="6"/>
  <c r="F761" i="6"/>
  <c r="B1016" i="6"/>
  <c r="F1118" i="6"/>
  <c r="F781" i="6"/>
  <c r="B752" i="6"/>
  <c r="F551" i="6"/>
  <c r="B152" i="6"/>
  <c r="A406" i="6"/>
  <c r="F716" i="6"/>
  <c r="F589" i="6"/>
  <c r="F563" i="6"/>
  <c r="B181" i="6"/>
  <c r="F374" i="6"/>
  <c r="F723" i="6"/>
  <c r="A106" i="6"/>
  <c r="F83" i="6"/>
  <c r="F637" i="6"/>
  <c r="B1141" i="6"/>
  <c r="B296" i="6"/>
  <c r="B29" i="6"/>
  <c r="A264" i="6"/>
  <c r="F890" i="6"/>
  <c r="F1116" i="6"/>
  <c r="B125" i="6"/>
  <c r="F694" i="6"/>
  <c r="F1147" i="6"/>
  <c r="F213" i="6"/>
  <c r="B1095" i="6"/>
  <c r="F440" i="6"/>
  <c r="B555" i="6"/>
  <c r="A290" i="6"/>
  <c r="F510" i="6"/>
  <c r="A227" i="6"/>
  <c r="F1193" i="6"/>
  <c r="B605" i="6"/>
  <c r="F751" i="6"/>
  <c r="F735" i="6"/>
  <c r="F126" i="6"/>
  <c r="B479" i="6"/>
  <c r="B1145" i="6"/>
  <c r="A314" i="6"/>
  <c r="B33" i="6"/>
  <c r="B145" i="6"/>
  <c r="A325" i="6"/>
  <c r="A250" i="6"/>
  <c r="F973" i="6"/>
  <c r="B483" i="6"/>
  <c r="B224" i="6"/>
  <c r="F122" i="6"/>
  <c r="A374" i="6"/>
  <c r="A89" i="6"/>
  <c r="F289" i="6"/>
  <c r="A286" i="6"/>
  <c r="F578" i="6"/>
  <c r="F19" i="6"/>
  <c r="F806" i="6"/>
  <c r="A31" i="6"/>
  <c r="F251" i="6"/>
  <c r="F505" i="6"/>
  <c r="F18" i="6"/>
  <c r="F855" i="6"/>
  <c r="B1166" i="6"/>
  <c r="F647" i="6"/>
  <c r="F1078" i="6"/>
  <c r="F1146" i="6"/>
  <c r="F1182" i="6"/>
  <c r="F624" i="6"/>
  <c r="A83" i="6"/>
  <c r="B766" i="6"/>
  <c r="F353" i="6"/>
  <c r="F894" i="6"/>
  <c r="A300" i="6"/>
  <c r="F447" i="6"/>
  <c r="F618" i="6"/>
  <c r="F634" i="6"/>
  <c r="A210" i="6"/>
  <c r="B786" i="6"/>
  <c r="F257" i="6"/>
  <c r="B1149" i="6"/>
  <c r="F785" i="6"/>
  <c r="B915" i="6"/>
  <c r="F732" i="6"/>
  <c r="F805" i="6"/>
  <c r="F16" i="6"/>
  <c r="F76" i="6"/>
  <c r="F312" i="6"/>
  <c r="B56" i="6"/>
  <c r="B914" i="6"/>
  <c r="F559" i="6"/>
  <c r="A273" i="6"/>
  <c r="B853" i="6"/>
  <c r="F459" i="6"/>
  <c r="F1011" i="6"/>
  <c r="B11" i="6"/>
  <c r="F830" i="6"/>
  <c r="B1106" i="6"/>
  <c r="B981" i="6"/>
  <c r="F961" i="6"/>
  <c r="F1181" i="6"/>
  <c r="A355" i="6"/>
  <c r="B511" i="6"/>
  <c r="B80" i="6"/>
  <c r="F526" i="6"/>
  <c r="B1191" i="6"/>
  <c r="A419" i="6"/>
  <c r="F384" i="6"/>
  <c r="B1002" i="6"/>
  <c r="F791" i="6"/>
  <c r="B1126" i="6"/>
  <c r="B1092" i="6"/>
  <c r="F550" i="6"/>
  <c r="F44" i="6"/>
  <c r="F677" i="6"/>
  <c r="F926" i="6"/>
  <c r="B55" i="6"/>
  <c r="F1125" i="6"/>
  <c r="B535" i="6"/>
  <c r="B654" i="6"/>
  <c r="F360" i="6"/>
  <c r="F370" i="6"/>
  <c r="F409" i="6"/>
  <c r="B72" i="6"/>
  <c r="F231" i="6"/>
  <c r="B220" i="6"/>
  <c r="F573" i="6"/>
  <c r="A174" i="6"/>
  <c r="A70" i="6"/>
  <c r="B392" i="6"/>
  <c r="B77" i="6"/>
  <c r="B139" i="6"/>
  <c r="F508" i="6"/>
  <c r="F241" i="6"/>
  <c r="B329" i="6"/>
  <c r="B496" i="6"/>
  <c r="F749" i="6"/>
  <c r="F662" i="6"/>
  <c r="B427" i="6"/>
  <c r="F851" i="6"/>
  <c r="A228" i="6"/>
  <c r="A271" i="6"/>
  <c r="A328" i="6"/>
  <c r="F597" i="6"/>
  <c r="F885" i="6"/>
  <c r="F778" i="6"/>
  <c r="A94" i="6"/>
  <c r="B1080" i="6"/>
  <c r="F433" i="6"/>
  <c r="B918" i="6"/>
  <c r="F873" i="6"/>
  <c r="F941" i="6"/>
  <c r="B709" i="6"/>
  <c r="F772" i="6"/>
  <c r="F845" i="6"/>
  <c r="B747" i="6"/>
  <c r="B975" i="6"/>
  <c r="A40" i="6"/>
  <c r="B523" i="6"/>
  <c r="F1121" i="6"/>
  <c r="F307" i="6"/>
  <c r="B987" i="6"/>
  <c r="F266" i="6"/>
  <c r="B30" i="6"/>
  <c r="F375" i="6"/>
  <c r="F789" i="6"/>
  <c r="F377" i="6"/>
  <c r="B560" i="6"/>
  <c r="A407" i="6"/>
  <c r="F1102" i="6"/>
  <c r="B1060" i="6"/>
  <c r="F1108" i="6"/>
  <c r="F309" i="6"/>
  <c r="F278" i="6"/>
  <c r="F1126" i="6"/>
  <c r="F877" i="6"/>
  <c r="B1148" i="6"/>
  <c r="B969" i="6"/>
  <c r="A402" i="6"/>
  <c r="B1032" i="6"/>
  <c r="B1160" i="6"/>
  <c r="F355" i="6"/>
  <c r="F471" i="6"/>
  <c r="B386" i="6"/>
  <c r="B865" i="6"/>
  <c r="B850" i="6"/>
  <c r="F506" i="6"/>
  <c r="F512" i="6"/>
  <c r="B405" i="6"/>
  <c r="B488" i="6"/>
  <c r="F107" i="6"/>
  <c r="A56" i="6"/>
  <c r="F315" i="6"/>
  <c r="F1062" i="6"/>
  <c r="B150" i="6"/>
  <c r="F820" i="6"/>
  <c r="F177" i="6"/>
  <c r="F405" i="6"/>
  <c r="F237" i="6"/>
  <c r="B716" i="6"/>
  <c r="F572" i="6"/>
  <c r="F356" i="6"/>
  <c r="F457" i="6"/>
  <c r="F641" i="6"/>
  <c r="A235" i="6"/>
  <c r="F1185" i="6"/>
  <c r="F844" i="6"/>
  <c r="B280" i="6"/>
  <c r="F571" i="6"/>
  <c r="B896" i="6"/>
  <c r="A107" i="6"/>
  <c r="F52" i="6"/>
  <c r="F238" i="6"/>
  <c r="F467" i="6"/>
  <c r="F1124" i="6"/>
  <c r="F1186" i="6"/>
  <c r="F979" i="6"/>
  <c r="B838" i="6"/>
  <c r="B1005" i="6"/>
  <c r="A95" i="6"/>
  <c r="F1100" i="6"/>
  <c r="F801" i="6"/>
  <c r="F24" i="6"/>
  <c r="F1056" i="6"/>
  <c r="B953" i="6"/>
  <c r="F856" i="6"/>
  <c r="F340" i="6"/>
  <c r="F511" i="6"/>
  <c r="F1060" i="6"/>
  <c r="B1140" i="6"/>
  <c r="F205" i="6"/>
  <c r="F577" i="6"/>
  <c r="F1177" i="6"/>
  <c r="B158" i="6"/>
  <c r="F604" i="6"/>
  <c r="B1040" i="6"/>
  <c r="F1113" i="6"/>
  <c r="F496" i="6"/>
  <c r="F974" i="6"/>
  <c r="F758" i="6"/>
  <c r="F645" i="6"/>
  <c r="F1033" i="6"/>
  <c r="F230" i="6"/>
  <c r="F612" i="6"/>
  <c r="A158" i="6"/>
  <c r="F924" i="6"/>
  <c r="F1085" i="6"/>
  <c r="B127" i="6"/>
  <c r="B1076" i="6"/>
  <c r="F1163" i="6"/>
  <c r="A121" i="6"/>
  <c r="B462" i="6"/>
  <c r="B517" i="6"/>
  <c r="F898" i="6"/>
  <c r="B319" i="6"/>
  <c r="F939" i="6"/>
  <c r="B1127" i="6"/>
  <c r="A211" i="6"/>
  <c r="F448" i="6"/>
  <c r="B976" i="6"/>
  <c r="B899" i="6"/>
  <c r="A324" i="6"/>
  <c r="F922" i="6"/>
  <c r="F936" i="6"/>
  <c r="F1158" i="6"/>
  <c r="F368" i="6"/>
  <c r="B1022" i="6"/>
  <c r="F14" i="6"/>
  <c r="B745" i="6"/>
  <c r="B197" i="6"/>
  <c r="B1048" i="6"/>
  <c r="F1039" i="6"/>
  <c r="B349" i="6"/>
  <c r="F475" i="6"/>
  <c r="F110" i="6"/>
  <c r="F463" i="6"/>
  <c r="A200" i="6"/>
  <c r="A358" i="6"/>
  <c r="F646" i="6"/>
  <c r="F325" i="6"/>
  <c r="B619" i="6"/>
  <c r="F659" i="6"/>
  <c r="B403" i="6"/>
  <c r="F1196" i="6"/>
  <c r="A242" i="6"/>
  <c r="B600" i="6"/>
  <c r="B961" i="6"/>
  <c r="F432" i="6"/>
  <c r="B602" i="6"/>
  <c r="F1051" i="6"/>
  <c r="F145" i="6"/>
  <c r="F1183" i="6"/>
  <c r="F489" i="6"/>
  <c r="B839" i="6"/>
  <c r="F688" i="6"/>
  <c r="A309" i="6"/>
  <c r="A29" i="6"/>
  <c r="A222" i="6"/>
  <c r="B679" i="6"/>
  <c r="F994" i="6"/>
  <c r="B1025" i="6"/>
  <c r="F102" i="6"/>
  <c r="F555" i="6"/>
  <c r="B449" i="6"/>
  <c r="F248" i="6"/>
  <c r="F523" i="6"/>
  <c r="F774" i="6"/>
  <c r="F725" i="6"/>
  <c r="F28" i="6"/>
  <c r="F271" i="6"/>
  <c r="F852" i="6"/>
  <c r="F491" i="6"/>
  <c r="F679" i="6"/>
  <c r="F938" i="6"/>
  <c r="B585" i="6"/>
  <c r="F1079" i="6"/>
  <c r="F1145" i="6"/>
  <c r="F1016" i="6"/>
  <c r="F957" i="6"/>
  <c r="B273" i="6"/>
  <c r="F200" i="6"/>
  <c r="F141" i="6"/>
  <c r="F123" i="6"/>
  <c r="A333" i="6"/>
  <c r="B653" i="6"/>
  <c r="A19" i="6"/>
  <c r="B698" i="6"/>
  <c r="B845" i="6"/>
  <c r="F817" i="6"/>
  <c r="F206" i="6"/>
  <c r="A327" i="6"/>
  <c r="B534" i="6"/>
  <c r="F379" i="6"/>
  <c r="A400" i="6"/>
  <c r="A379" i="6"/>
  <c r="F767" i="6"/>
  <c r="B617" i="6"/>
  <c r="A105" i="6"/>
  <c r="F788" i="6"/>
  <c r="F912" i="6"/>
  <c r="F36" i="6"/>
  <c r="F178" i="6"/>
  <c r="F327" i="6"/>
  <c r="B857" i="6"/>
  <c r="B948" i="6"/>
  <c r="F958" i="6"/>
  <c r="B919" i="6"/>
  <c r="B851" i="6"/>
  <c r="F933" i="6"/>
  <c r="F609" i="6"/>
  <c r="A114" i="6"/>
  <c r="B990" i="6"/>
  <c r="F1110" i="6"/>
  <c r="F607" i="6"/>
  <c r="F649" i="6"/>
  <c r="F1018" i="6"/>
  <c r="A394" i="6"/>
  <c r="F1138" i="6"/>
  <c r="B1056" i="6"/>
  <c r="B762" i="6"/>
  <c r="B587" i="6"/>
  <c r="F857" i="6"/>
  <c r="A404" i="6"/>
  <c r="F984" i="6"/>
  <c r="A187" i="6"/>
  <c r="A307" i="6"/>
  <c r="F537" i="6"/>
  <c r="F908" i="6"/>
  <c r="A183" i="6"/>
  <c r="F439" i="6"/>
  <c r="F362" i="6"/>
  <c r="B519" i="6"/>
  <c r="B985" i="6"/>
  <c r="F25" i="6"/>
  <c r="F1020" i="6"/>
  <c r="A113" i="6"/>
  <c r="F95" i="6"/>
  <c r="F416" i="6"/>
  <c r="A366" i="6"/>
  <c r="F133" i="6"/>
  <c r="B176" i="6"/>
  <c r="A343" i="6"/>
  <c r="B312" i="6"/>
  <c r="F972" i="6"/>
  <c r="F682" i="6"/>
  <c r="F484" i="6"/>
  <c r="F259" i="6"/>
  <c r="F361" i="6"/>
  <c r="F469" i="6"/>
  <c r="F868" i="6"/>
  <c r="B881" i="6"/>
  <c r="F847" i="6"/>
  <c r="A12" i="6"/>
  <c r="F670" i="6"/>
  <c r="B690" i="6"/>
  <c r="B889" i="6"/>
  <c r="F910" i="6"/>
  <c r="F1075" i="6"/>
  <c r="A296" i="6"/>
  <c r="B355" i="6"/>
  <c r="B203" i="6"/>
  <c r="A360" i="6"/>
  <c r="B598" i="6"/>
  <c r="F306" i="6"/>
  <c r="A341" i="6"/>
  <c r="A272" i="6"/>
  <c r="F1123" i="6"/>
  <c r="F775" i="6"/>
  <c r="F1168" i="6"/>
  <c r="B285" i="6"/>
  <c r="A203" i="6"/>
  <c r="F138" i="6"/>
  <c r="A22" i="6"/>
  <c r="B812" i="6"/>
  <c r="A368" i="6"/>
  <c r="B1091" i="6"/>
  <c r="B840" i="6"/>
  <c r="A18" i="6"/>
  <c r="B713" i="6"/>
  <c r="F335" i="6"/>
  <c r="B537" i="6"/>
  <c r="B486" i="6"/>
  <c r="A84" i="6"/>
  <c r="F884" i="6"/>
  <c r="F403" i="6"/>
  <c r="B736" i="6"/>
  <c r="F685" i="6"/>
  <c r="F349" i="6"/>
  <c r="B551" i="6"/>
  <c r="F62" i="6"/>
  <c r="F576" i="6"/>
  <c r="F359" i="6"/>
  <c r="B1021" i="6"/>
  <c r="F713" i="6"/>
  <c r="B435" i="6"/>
  <c r="B1179" i="6"/>
  <c r="F549" i="6"/>
  <c r="F159" i="6"/>
  <c r="B943" i="6"/>
  <c r="F863" i="6"/>
  <c r="F548" i="6"/>
  <c r="B789" i="6"/>
  <c r="A317" i="6"/>
  <c r="F454" i="6"/>
  <c r="F1010" i="6"/>
  <c r="B864" i="6"/>
  <c r="F874" i="6"/>
  <c r="F629" i="6"/>
  <c r="B295" i="6"/>
  <c r="F33" i="6"/>
  <c r="A418" i="6"/>
  <c r="A380" i="6"/>
  <c r="B1075" i="6"/>
  <c r="B701" i="6"/>
  <c r="F1073" i="6"/>
  <c r="B116" i="6"/>
  <c r="B533" i="6"/>
  <c r="F290" i="6"/>
  <c r="A303" i="6"/>
  <c r="F538" i="6"/>
  <c r="F192" i="6"/>
  <c r="F1105" i="6"/>
  <c r="F479" i="6"/>
  <c r="F464" i="6"/>
  <c r="F849" i="6"/>
  <c r="B297" i="6"/>
  <c r="A123" i="6"/>
  <c r="B811" i="6"/>
  <c r="B381" i="6"/>
  <c r="A76" i="6"/>
  <c r="F556" i="6"/>
  <c r="A91" i="6"/>
  <c r="A337" i="6"/>
  <c r="B527" i="6"/>
  <c r="B692" i="6"/>
  <c r="A362" i="6"/>
  <c r="F1013" i="6"/>
  <c r="A356" i="6"/>
  <c r="F46" i="6"/>
  <c r="F666" i="6"/>
  <c r="F283" i="6"/>
  <c r="B618" i="6"/>
  <c r="F1200" i="6"/>
  <c r="F163" i="6"/>
  <c r="A57" i="6"/>
  <c r="B841" i="6"/>
  <c r="B561" i="6"/>
  <c r="F387" i="6"/>
  <c r="F69" i="6"/>
  <c r="F727" i="6"/>
  <c r="F285" i="6"/>
  <c r="F219" i="6"/>
  <c r="F503" i="6"/>
  <c r="F1031" i="6"/>
  <c r="F807" i="6"/>
  <c r="B326" i="6"/>
  <c r="B790" i="6"/>
  <c r="F683" i="6"/>
  <c r="B1084" i="6"/>
  <c r="F700" i="6"/>
  <c r="B1057" i="6"/>
  <c r="A393" i="6"/>
  <c r="F152" i="6"/>
  <c r="F1047" i="6"/>
  <c r="F588" i="6"/>
  <c r="F39" i="6"/>
  <c r="F630" i="6"/>
  <c r="A291" i="6"/>
  <c r="A277" i="6"/>
  <c r="F12" i="6"/>
  <c r="F385" i="6"/>
  <c r="A315" i="6"/>
  <c r="F85" i="6"/>
  <c r="A23" i="6"/>
  <c r="A323" i="6"/>
  <c r="F129" i="6"/>
  <c r="F318" i="6"/>
  <c r="F495" i="6"/>
  <c r="A176" i="6"/>
  <c r="B917" i="6"/>
  <c r="F383" i="6"/>
  <c r="B31" i="6"/>
  <c r="F1151" i="6"/>
  <c r="A408" i="6"/>
  <c r="A88" i="6"/>
  <c r="F681" i="6"/>
  <c r="B711" i="6"/>
  <c r="F199" i="6"/>
  <c r="B1124" i="6"/>
  <c r="F1064" i="6"/>
  <c r="A166" i="6"/>
  <c r="F777" i="6"/>
  <c r="A80" i="6"/>
  <c r="F739" i="6"/>
  <c r="F70" i="6"/>
  <c r="F966" i="6"/>
  <c r="A388" i="6"/>
  <c r="B563" i="6"/>
  <c r="A263" i="6"/>
  <c r="F809" i="6"/>
  <c r="F221" i="6"/>
  <c r="F1055" i="6"/>
  <c r="B70" i="6"/>
  <c r="A178" i="6"/>
  <c r="F1001" i="6"/>
  <c r="A38" i="6"/>
  <c r="F281" i="6"/>
  <c r="B105" i="6"/>
  <c r="F472" i="6"/>
  <c r="B1146" i="6"/>
  <c r="A279" i="6"/>
  <c r="A161" i="6"/>
  <c r="F431" i="6"/>
  <c r="B1044" i="6"/>
  <c r="F1187" i="6"/>
  <c r="F1068" i="6"/>
  <c r="A189" i="6"/>
  <c r="F981" i="6"/>
  <c r="F369" i="6"/>
  <c r="A33" i="6"/>
  <c r="A159" i="6"/>
  <c r="B890" i="6"/>
  <c r="F883" i="6"/>
  <c r="F8" i="6"/>
  <c r="B530" i="6"/>
  <c r="B570" i="6"/>
  <c r="F55" i="6"/>
  <c r="F468" i="6"/>
  <c r="F664" i="6"/>
  <c r="F89" i="6"/>
  <c r="F642" i="6"/>
  <c r="F1025" i="6"/>
  <c r="F919" i="6"/>
  <c r="B1089" i="6"/>
  <c r="F137" i="6"/>
  <c r="A198" i="6"/>
  <c r="B593" i="6"/>
  <c r="F1005" i="6"/>
  <c r="F668" i="6"/>
  <c r="A383" i="6"/>
  <c r="B616" i="6"/>
  <c r="F1043" i="6"/>
  <c r="F245" i="6"/>
  <c r="F487" i="6"/>
  <c r="A81" i="6"/>
  <c r="F953" i="6"/>
  <c r="B741" i="6"/>
  <c r="B959" i="6"/>
  <c r="F846" i="6"/>
  <c r="F795" i="6"/>
  <c r="F568" i="6"/>
  <c r="B1037" i="6"/>
  <c r="F509" i="6"/>
  <c r="B780" i="6"/>
  <c r="F131" i="6"/>
  <c r="B452" i="6"/>
  <c r="F1065" i="6"/>
  <c r="A71" i="6"/>
  <c r="A156" i="6"/>
  <c r="F1134" i="6"/>
  <c r="A82" i="6"/>
  <c r="F792" i="6"/>
  <c r="F392" i="6"/>
  <c r="F945" i="6"/>
  <c r="A256" i="6"/>
  <c r="B737" i="6"/>
  <c r="F828" i="6"/>
  <c r="F1074" i="6"/>
  <c r="F1153" i="6"/>
  <c r="A201" i="6"/>
  <c r="F101" i="6"/>
  <c r="F1048" i="6"/>
  <c r="B708" i="6"/>
  <c r="A292" i="6"/>
  <c r="F541" i="6"/>
  <c r="F896" i="6"/>
  <c r="F1054" i="6"/>
  <c r="F239" i="6"/>
  <c r="F762" i="6"/>
  <c r="B774" i="6"/>
  <c r="A51" i="6"/>
  <c r="F1084" i="6"/>
  <c r="F260" i="6"/>
  <c r="F264" i="6"/>
  <c r="A367" i="6"/>
  <c r="F67" i="6"/>
  <c r="B623" i="6"/>
  <c r="F993" i="6"/>
  <c r="F619" i="6"/>
  <c r="F519" i="6"/>
  <c r="F804" i="6"/>
  <c r="F977" i="6"/>
  <c r="A117" i="6"/>
  <c r="F276" i="6"/>
  <c r="F1164" i="6"/>
  <c r="B412" i="6"/>
  <c r="B147" i="6"/>
  <c r="F244" i="6"/>
  <c r="B1128" i="6"/>
  <c r="B931" i="6"/>
  <c r="B1198" i="6"/>
  <c r="A302" i="6"/>
  <c r="A236" i="6"/>
  <c r="B244" i="6"/>
  <c r="B872" i="6"/>
  <c r="B401" i="6"/>
  <c r="B1043" i="6"/>
  <c r="A147" i="6"/>
  <c r="A347" i="6"/>
  <c r="A103" i="6"/>
  <c r="B998" i="6"/>
  <c r="F674" i="6"/>
  <c r="B292" i="6"/>
  <c r="A74" i="6"/>
  <c r="F404" i="6"/>
  <c r="B277" i="6"/>
  <c r="B1097" i="6"/>
  <c r="B156" i="6"/>
  <c r="F119" i="6"/>
  <c r="B632" i="6"/>
  <c r="A297" i="6"/>
  <c r="F336" i="6"/>
  <c r="B994" i="6"/>
  <c r="F291" i="6"/>
  <c r="B19" i="6"/>
  <c r="B1155" i="6"/>
  <c r="F35" i="6"/>
  <c r="B1184" i="6"/>
  <c r="B622" i="6"/>
  <c r="A157" i="6"/>
  <c r="F228" i="6"/>
  <c r="B980" i="6"/>
  <c r="B759" i="6"/>
  <c r="B902" i="6"/>
  <c r="B1073" i="6"/>
  <c r="A301" i="6"/>
  <c r="F181" i="6"/>
  <c r="F667" i="6"/>
  <c r="B571" i="6"/>
  <c r="F455" i="6"/>
  <c r="F824" i="6"/>
  <c r="A376" i="6"/>
  <c r="F982" i="6"/>
  <c r="A171" i="6"/>
  <c r="F695" i="6"/>
  <c r="F1171" i="6"/>
  <c r="F48" i="6"/>
  <c r="F836" i="6"/>
  <c r="F963" i="6"/>
  <c r="F207" i="6"/>
  <c r="F893" i="6"/>
  <c r="B425" i="6"/>
  <c r="A188" i="6"/>
  <c r="B1158" i="6"/>
  <c r="A125" i="6"/>
  <c r="B1171" i="6"/>
  <c r="F23" i="6"/>
  <c r="F108" i="6"/>
  <c r="F950" i="6"/>
  <c r="A6" i="6"/>
  <c r="F261" i="6"/>
  <c r="A65" i="6"/>
  <c r="A132" i="6"/>
  <c r="A86" i="6"/>
  <c r="F114" i="6"/>
  <c r="F417" i="6"/>
  <c r="F247" i="6"/>
  <c r="F72" i="6"/>
  <c r="F488" i="6"/>
  <c r="F320" i="6"/>
  <c r="B978" i="6"/>
  <c r="B394" i="6"/>
  <c r="F203" i="6"/>
  <c r="F895" i="6"/>
  <c r="F481" i="6"/>
  <c r="A405" i="6"/>
  <c r="B1159" i="6"/>
  <c r="A409" i="6"/>
  <c r="B402" i="6"/>
  <c r="B324" i="6"/>
  <c r="A127" i="6"/>
  <c r="B6" i="6"/>
  <c r="B1132" i="6"/>
  <c r="F1026" i="6"/>
  <c r="A28" i="6"/>
  <c r="B114" i="6"/>
  <c r="F717" i="6"/>
  <c r="F1132" i="6"/>
  <c r="F195" i="6"/>
  <c r="F1176" i="6"/>
  <c r="B854" i="6"/>
  <c r="B538" i="6"/>
  <c r="B905" i="6"/>
  <c r="B1187" i="6"/>
  <c r="F292" i="6"/>
  <c r="F1199" i="6"/>
  <c r="A67" i="6"/>
  <c r="F921" i="6"/>
  <c r="B805" i="6"/>
  <c r="B1152" i="6"/>
  <c r="B686" i="6"/>
  <c r="F580" i="6"/>
  <c r="F256" i="6"/>
  <c r="B882" i="6"/>
  <c r="A285" i="6"/>
  <c r="B725" i="6"/>
  <c r="B14" i="6"/>
  <c r="F562" i="6"/>
  <c r="F210" i="6"/>
  <c r="F934" i="6"/>
  <c r="B1192" i="6"/>
  <c r="A143" i="6"/>
  <c r="F226" i="6"/>
  <c r="B1169" i="6"/>
  <c r="F116" i="6"/>
  <c r="A146" i="6"/>
  <c r="F891" i="6"/>
  <c r="F622" i="6"/>
  <c r="F1052" i="6"/>
  <c r="A266" i="6"/>
  <c r="A249" i="6"/>
  <c r="F574" i="6"/>
  <c r="A215" i="6"/>
  <c r="F1076" i="6"/>
  <c r="A162" i="6"/>
  <c r="F780" i="6"/>
  <c r="A136" i="6"/>
  <c r="B362" i="6"/>
  <c r="B73" i="6"/>
  <c r="A44" i="6"/>
  <c r="B210" i="6"/>
  <c r="A234" i="6"/>
  <c r="F952" i="6"/>
  <c r="F317" i="6"/>
  <c r="A267" i="6"/>
  <c r="F1150" i="6"/>
  <c r="F985" i="6"/>
  <c r="F669" i="6"/>
  <c r="B1023" i="6"/>
  <c r="B643" i="6"/>
  <c r="F1059" i="6"/>
  <c r="A254" i="6"/>
  <c r="B926" i="6"/>
  <c r="B1024" i="6"/>
  <c r="F980" i="6"/>
  <c r="F675" i="6"/>
  <c r="F879" i="6"/>
  <c r="B674" i="6"/>
  <c r="F191" i="6"/>
  <c r="F127" i="6"/>
  <c r="A209" i="6"/>
  <c r="F1040" i="6"/>
  <c r="F156" i="6"/>
  <c r="F1175" i="6"/>
  <c r="B1111" i="6"/>
  <c r="B81" i="6"/>
  <c r="B539" i="6"/>
  <c r="B984" i="6"/>
  <c r="F1129" i="6"/>
  <c r="B594" i="6"/>
  <c r="B606" i="6"/>
  <c r="F1057" i="6"/>
  <c r="F188" i="6"/>
  <c r="B259" i="6"/>
  <c r="F182" i="6"/>
  <c r="F1144" i="6"/>
  <c r="A172" i="6"/>
  <c r="F1035" i="6"/>
  <c r="F608" i="6"/>
  <c r="F567" i="6"/>
  <c r="B8" i="6"/>
  <c r="B938" i="6"/>
  <c r="F380" i="6"/>
  <c r="F240" i="6"/>
  <c r="F397" i="6"/>
  <c r="B992" i="6"/>
  <c r="A345" i="6"/>
  <c r="F492" i="6"/>
  <c r="F783" i="6"/>
  <c r="A401" i="6"/>
  <c r="A385" i="6"/>
  <c r="B707" i="6"/>
  <c r="B492" i="6"/>
  <c r="A37" i="6"/>
  <c r="F1152" i="6"/>
  <c r="F324" i="6"/>
  <c r="A231" i="6"/>
  <c r="B626" i="6"/>
  <c r="F1088" i="6"/>
  <c r="B949" i="6"/>
  <c r="B506" i="6"/>
  <c r="F728" i="6"/>
  <c r="F771" i="6"/>
  <c r="A237" i="6"/>
  <c r="A295" i="6"/>
  <c r="F176" i="6"/>
  <c r="F376" i="6"/>
  <c r="F740" i="6"/>
  <c r="B159" i="6"/>
  <c r="F897" i="6"/>
  <c r="F1106" i="6"/>
  <c r="A398" i="6"/>
  <c r="F743" i="6"/>
  <c r="F829" i="6"/>
  <c r="F917" i="6"/>
  <c r="F106" i="6"/>
  <c r="B1052" i="6"/>
  <c r="F1015" i="6"/>
  <c r="F834" i="6"/>
  <c r="F554" i="6"/>
  <c r="F93" i="6"/>
  <c r="A139" i="6"/>
  <c r="B940" i="6"/>
  <c r="A208" i="6"/>
  <c r="F1188" i="6"/>
  <c r="B293" i="6"/>
  <c r="B908" i="6"/>
  <c r="A205" i="6"/>
  <c r="B814" i="6"/>
  <c r="B193" i="6"/>
  <c r="A391" i="6"/>
  <c r="B1012" i="6"/>
  <c r="B206" i="6"/>
  <c r="B754" i="6"/>
  <c r="F449" i="6"/>
  <c r="B174" i="6"/>
  <c r="B993" i="6"/>
  <c r="B620" i="6"/>
  <c r="F1046" i="6"/>
  <c r="B90" i="6"/>
  <c r="B929" i="6"/>
  <c r="F595" i="6"/>
  <c r="F296" i="6"/>
  <c r="B1035" i="6"/>
  <c r="F273" i="6"/>
  <c r="B1061" i="6"/>
  <c r="F112" i="6"/>
  <c r="B1088" i="6"/>
  <c r="F1029" i="6"/>
  <c r="F575" i="6"/>
  <c r="F120" i="6"/>
  <c r="A186" i="6"/>
  <c r="F763" i="6"/>
  <c r="B42" i="6"/>
  <c r="F965" i="6"/>
  <c r="F1009" i="6"/>
  <c r="A361" i="6"/>
  <c r="F968" i="6"/>
  <c r="F328" i="6"/>
  <c r="A104" i="6"/>
  <c r="B968" i="6"/>
  <c r="A298" i="6"/>
  <c r="A232" i="6"/>
  <c r="B69" i="6"/>
  <c r="F100" i="6"/>
  <c r="F142" i="6"/>
  <c r="F779" i="6"/>
  <c r="A169" i="6"/>
  <c r="B470" i="6"/>
  <c r="A369" i="6"/>
  <c r="F940" i="6"/>
  <c r="F660" i="6"/>
  <c r="F1137" i="6"/>
  <c r="F1027" i="6"/>
  <c r="F1122" i="6"/>
  <c r="F997" i="6"/>
  <c r="F760" i="6"/>
  <c r="F1157" i="6"/>
  <c r="A199" i="6"/>
  <c r="B478" i="6"/>
  <c r="F80" i="6"/>
  <c r="A130" i="6"/>
  <c r="B636" i="6"/>
  <c r="A85" i="6"/>
  <c r="B956" i="6"/>
  <c r="A55" i="6"/>
  <c r="F680" i="6"/>
  <c r="A59" i="6"/>
  <c r="A312" i="6"/>
  <c r="A281" i="6"/>
  <c r="B123" i="6"/>
  <c r="F843" i="6"/>
  <c r="A357" i="6"/>
  <c r="F916" i="6"/>
  <c r="F1184" i="6"/>
  <c r="F504" i="6"/>
  <c r="A15" i="6"/>
  <c r="B365" i="6"/>
  <c r="A128" i="6"/>
  <c r="F937" i="6"/>
  <c r="B180" i="6"/>
  <c r="A25" i="6"/>
  <c r="F529" i="6"/>
  <c r="A305" i="6"/>
  <c r="A387" i="6"/>
  <c r="F545" i="6"/>
  <c r="B680" i="6"/>
  <c r="A145" i="6"/>
  <c r="F927" i="6"/>
  <c r="B936" i="6"/>
  <c r="A180" i="6"/>
  <c r="A197" i="6"/>
  <c r="A336" i="6"/>
  <c r="F736" i="6"/>
  <c r="A365" i="6"/>
  <c r="A191" i="6"/>
  <c r="B37" i="6"/>
  <c r="A144" i="6"/>
  <c r="F756" i="6"/>
  <c r="F539" i="6"/>
  <c r="A278" i="6"/>
  <c r="B1108" i="6"/>
  <c r="A245" i="6"/>
  <c r="F222" i="6"/>
  <c r="F1042" i="6"/>
  <c r="B1197" i="6"/>
  <c r="F286" i="6"/>
  <c r="B796" i="6"/>
  <c r="F602" i="6"/>
  <c r="F627" i="6"/>
  <c r="B972" i="6"/>
  <c r="B1121" i="6"/>
  <c r="A111" i="6"/>
  <c r="F951" i="6"/>
  <c r="F701" i="6"/>
  <c r="F744" i="6"/>
  <c r="B770" i="6"/>
  <c r="B1000" i="6"/>
  <c r="B565" i="6"/>
  <c r="B528" i="6"/>
  <c r="F621" i="6"/>
  <c r="F1098" i="6"/>
  <c r="F172" i="6"/>
  <c r="A163" i="6"/>
  <c r="B646" i="6"/>
  <c r="A63" i="6"/>
  <c r="B886" i="6"/>
  <c r="A129" i="6"/>
  <c r="F742" i="6"/>
  <c r="F314" i="6"/>
  <c r="F946" i="6"/>
  <c r="F970" i="6"/>
  <c r="F452" i="6"/>
  <c r="F931" i="6"/>
  <c r="A92" i="6"/>
  <c r="F948" i="6"/>
  <c r="A108" i="6"/>
  <c r="F1083" i="6"/>
  <c r="B1144" i="6"/>
  <c r="F443" i="6"/>
  <c r="F66" i="6"/>
  <c r="B722" i="6"/>
  <c r="B493" i="6"/>
  <c r="F582" i="6"/>
  <c r="B1157" i="6"/>
  <c r="F999" i="6"/>
  <c r="A118" i="6"/>
  <c r="B1019" i="6"/>
  <c r="A259" i="6"/>
  <c r="F158" i="6"/>
  <c r="B928" i="6"/>
  <c r="F1139" i="6"/>
  <c r="A133" i="6"/>
  <c r="B935" i="6"/>
  <c r="B862" i="6"/>
  <c r="F1086" i="6"/>
  <c r="F430" i="6"/>
  <c r="A223" i="6"/>
  <c r="B592" i="6"/>
  <c r="A93" i="6"/>
  <c r="A321" i="6"/>
  <c r="B1033" i="6"/>
  <c r="F1112" i="6"/>
  <c r="A395" i="6"/>
  <c r="B287" i="6"/>
  <c r="F907" i="6"/>
  <c r="F698" i="6"/>
  <c r="F798" i="6"/>
  <c r="B1053" i="6"/>
  <c r="F1162" i="6"/>
  <c r="F1022" i="6"/>
  <c r="A164" i="6"/>
  <c r="A101" i="6"/>
  <c r="F827" i="6"/>
  <c r="F532" i="6"/>
  <c r="F352" i="6"/>
  <c r="F1140" i="6"/>
  <c r="F718" i="6"/>
  <c r="F787" i="6"/>
  <c r="A262" i="6"/>
  <c r="B744" i="6"/>
  <c r="A340" i="6"/>
  <c r="A416" i="6"/>
  <c r="F1141" i="6"/>
  <c r="F1101" i="6"/>
  <c r="A299" i="6"/>
  <c r="A175" i="6"/>
  <c r="B742" i="6"/>
  <c r="F1070" i="6"/>
  <c r="A131" i="6"/>
  <c r="A364" i="6"/>
  <c r="F514" i="6"/>
  <c r="F428" i="6"/>
  <c r="F525" i="6"/>
  <c r="B614" i="6"/>
  <c r="A392" i="6"/>
  <c r="B303" i="6"/>
  <c r="F473" i="6"/>
  <c r="F665" i="6"/>
  <c r="A98" i="6"/>
  <c r="A282" i="6"/>
  <c r="A255" i="6"/>
  <c r="F169" i="6"/>
  <c r="F522" i="6"/>
  <c r="B952" i="6"/>
  <c r="A165" i="6"/>
  <c r="F790" i="6"/>
  <c r="A79" i="6"/>
  <c r="B38" i="6"/>
  <c r="F82" i="6"/>
  <c r="F288" i="6"/>
  <c r="F154" i="6"/>
  <c r="F1095" i="6"/>
  <c r="A351" i="6"/>
  <c r="F594" i="6"/>
  <c r="F483" i="6"/>
  <c r="A332" i="6"/>
  <c r="F27" i="6"/>
  <c r="F51" i="6"/>
  <c r="F1167" i="6"/>
  <c r="F17" i="6"/>
  <c r="A252" i="6"/>
  <c r="B1041" i="6"/>
  <c r="F520" i="6"/>
  <c r="A204" i="6"/>
  <c r="A248" i="6"/>
  <c r="F900" i="6"/>
  <c r="F821" i="6"/>
  <c r="F99" i="6"/>
  <c r="F524" i="6"/>
  <c r="A192" i="6"/>
  <c r="B1181" i="6"/>
  <c r="F184" i="6"/>
  <c r="A152" i="6"/>
  <c r="F875" i="6"/>
  <c r="F194" i="6"/>
  <c r="A182" i="6"/>
  <c r="B388" i="6"/>
  <c r="F117" i="6"/>
  <c r="B676" i="6"/>
  <c r="F913" i="6"/>
  <c r="F638" i="6"/>
  <c r="F650" i="6"/>
  <c r="F136" i="6"/>
  <c r="F1030" i="6"/>
  <c r="F569" i="6"/>
  <c r="B681" i="6"/>
  <c r="F170" i="6"/>
  <c r="B1006" i="6"/>
  <c r="B688" i="6"/>
  <c r="B672" i="6"/>
  <c r="F263" i="6"/>
  <c r="A371" i="6"/>
  <c r="B1190" i="6"/>
  <c r="A24" i="6"/>
  <c r="B868" i="6"/>
  <c r="B107" i="6"/>
  <c r="B1129" i="6"/>
  <c r="B1107" i="6"/>
  <c r="F254" i="6"/>
  <c r="F316" i="6"/>
  <c r="F225" i="6"/>
  <c r="A155" i="6"/>
  <c r="F996" i="6"/>
  <c r="F600" i="6"/>
  <c r="F892" i="6"/>
  <c r="B673" i="6"/>
  <c r="B849" i="6"/>
  <c r="B634" i="6"/>
  <c r="F850" i="6"/>
  <c r="B1117" i="6"/>
  <c r="B352" i="6"/>
  <c r="F757" i="6"/>
  <c r="A238" i="6"/>
  <c r="F438" i="6"/>
  <c r="B717" i="6"/>
  <c r="B89" i="6"/>
  <c r="F389" i="6"/>
  <c r="F109" i="6"/>
  <c r="F1159" i="6"/>
  <c r="F628" i="6"/>
  <c r="A265" i="6"/>
  <c r="A284" i="6"/>
  <c r="F616" i="6"/>
  <c r="A138" i="6"/>
  <c r="B702" i="6"/>
  <c r="F1089" i="6"/>
  <c r="F810" i="6"/>
  <c r="F300" i="6"/>
  <c r="F413" i="6"/>
  <c r="A359" i="6"/>
  <c r="F1192" i="6"/>
  <c r="F10" i="6"/>
  <c r="A140" i="6"/>
  <c r="A202" i="6"/>
  <c r="F706" i="6"/>
  <c r="F692" i="6"/>
  <c r="B133" i="6"/>
  <c r="B16" i="6"/>
  <c r="F233" i="6"/>
  <c r="F605" i="6"/>
  <c r="B1030" i="6"/>
  <c r="A220" i="6"/>
  <c r="F1154" i="6"/>
  <c r="B111" i="6"/>
  <c r="B484" i="6"/>
  <c r="F367" i="6"/>
  <c r="A417" i="6"/>
  <c r="A233" i="6"/>
  <c r="F726" i="6"/>
  <c r="F1049" i="6"/>
  <c r="A46" i="6"/>
  <c r="A16" i="6"/>
  <c r="F111" i="6"/>
  <c r="A386" i="6"/>
  <c r="F339" i="6"/>
  <c r="A288" i="6"/>
  <c r="B920" i="6"/>
  <c r="A168" i="6"/>
  <c r="F125" i="6"/>
  <c r="B1009" i="6"/>
  <c r="F969" i="6"/>
  <c r="B567" i="6"/>
  <c r="F424" i="6"/>
  <c r="F657" i="6"/>
  <c r="F715" i="6"/>
  <c r="F1173" i="6"/>
  <c r="F180" i="6"/>
  <c r="F71" i="6"/>
  <c r="A141" i="6"/>
  <c r="F702" i="6"/>
  <c r="A306" i="6"/>
  <c r="A20" i="6"/>
  <c r="F750" i="6"/>
  <c r="F1160" i="6"/>
  <c r="F462" i="6"/>
  <c r="A320" i="6"/>
  <c r="A50" i="6"/>
  <c r="F561" i="6"/>
  <c r="F303" i="6"/>
  <c r="F1003" i="6"/>
  <c r="A126" i="6"/>
  <c r="F770" i="6"/>
  <c r="F32" i="6"/>
  <c r="A66" i="6"/>
  <c r="F426" i="6"/>
  <c r="F395" i="6"/>
  <c r="F546" i="6"/>
  <c r="F724" i="6"/>
  <c r="A339" i="6"/>
  <c r="F534" i="6"/>
  <c r="F105" i="6"/>
  <c r="F764" i="6"/>
  <c r="F722" i="6"/>
  <c r="A241" i="6"/>
  <c r="B893" i="6"/>
  <c r="F823" i="6"/>
  <c r="F217" i="6"/>
  <c r="F651" i="6"/>
  <c r="B520" i="6"/>
  <c r="F1017" i="6"/>
  <c r="F1094" i="6"/>
  <c r="F547" i="6"/>
  <c r="A283" i="6"/>
  <c r="F719" i="6"/>
  <c r="F1038" i="6"/>
  <c r="F373" i="6"/>
  <c r="F1189" i="6"/>
  <c r="A53" i="6"/>
  <c r="B852" i="6"/>
  <c r="F445" i="6"/>
  <c r="F1169" i="6"/>
  <c r="F299" i="6"/>
  <c r="B494" i="6"/>
  <c r="F1103" i="6"/>
  <c r="F1128" i="6"/>
  <c r="F224" i="6"/>
  <c r="F143" i="6"/>
  <c r="B170" i="6"/>
  <c r="B516" i="6"/>
  <c r="B78" i="6"/>
  <c r="F983" i="6"/>
  <c r="F1081" i="6"/>
  <c r="F423" i="6"/>
  <c r="F737" i="6"/>
  <c r="A32" i="6"/>
  <c r="B637" i="6"/>
  <c r="A410" i="6"/>
  <c r="F906" i="6"/>
  <c r="A239" i="6"/>
  <c r="B1180" i="6"/>
  <c r="F363" i="6"/>
  <c r="F313" i="6"/>
  <c r="F738" i="6"/>
  <c r="F635" i="6"/>
  <c r="B582" i="6"/>
  <c r="F382" i="6"/>
  <c r="B589" i="6"/>
  <c r="B661" i="6"/>
  <c r="F364" i="6"/>
  <c r="F305" i="6"/>
  <c r="B880" i="6"/>
  <c r="A381" i="6"/>
  <c r="A137" i="6"/>
  <c r="B778" i="6"/>
  <c r="F223" i="6"/>
  <c r="B1142" i="6"/>
  <c r="B1065" i="6"/>
  <c r="A420" i="6"/>
  <c r="A403" i="6"/>
  <c r="F730" i="6"/>
  <c r="B332" i="6"/>
  <c r="B508" i="6"/>
  <c r="B942" i="6"/>
  <c r="B65" i="6"/>
  <c r="F42" i="6"/>
  <c r="B344" i="6"/>
  <c r="B542" i="6"/>
  <c r="B923" i="6"/>
  <c r="B1034" i="6"/>
  <c r="B669" i="6"/>
  <c r="B934" i="6"/>
  <c r="F899" i="6"/>
  <c r="B354" i="6"/>
  <c r="F232" i="6"/>
  <c r="F955" i="6"/>
  <c r="F800" i="6"/>
  <c r="B113" i="6"/>
  <c r="B1177" i="6"/>
  <c r="F652" i="6"/>
  <c r="F610" i="6"/>
  <c r="A48" i="6"/>
  <c r="F1099" i="6"/>
  <c r="A280" i="6"/>
  <c r="F1045" i="6"/>
  <c r="F710" i="6"/>
  <c r="A64" i="6"/>
  <c r="A224" i="6"/>
  <c r="F570" i="6"/>
  <c r="F272" i="6"/>
  <c r="F671" i="6"/>
  <c r="F814" i="6"/>
  <c r="F97" i="6"/>
  <c r="A370" i="6"/>
  <c r="B418" i="6"/>
  <c r="F822" i="6"/>
  <c r="F453" i="6"/>
  <c r="F1080" i="6"/>
  <c r="A110" i="6"/>
  <c r="F7" i="6"/>
  <c r="A52" i="6"/>
  <c r="B675" i="6"/>
  <c r="A196" i="6"/>
  <c r="F1133" i="6"/>
  <c r="B265" i="6"/>
  <c r="B1064" i="6"/>
  <c r="B641" i="6"/>
  <c r="F825" i="6"/>
  <c r="B160" i="6"/>
  <c r="A13" i="6"/>
  <c r="A47" i="6"/>
  <c r="F755" i="6"/>
  <c r="F304" i="6"/>
  <c r="B395" i="6"/>
  <c r="F287" i="6"/>
  <c r="F869" i="6"/>
  <c r="A120" i="6"/>
  <c r="F986" i="6"/>
  <c r="F626" i="6"/>
  <c r="F208" i="6"/>
  <c r="B199" i="6"/>
  <c r="F601" i="6"/>
  <c r="B44" i="6"/>
  <c r="B848" i="6"/>
  <c r="F841" i="6"/>
  <c r="B817" i="6"/>
  <c r="B358" i="6"/>
  <c r="F253" i="6"/>
  <c r="A363" i="6"/>
  <c r="A334" i="6"/>
  <c r="F978" i="6"/>
  <c r="F1156" i="6"/>
  <c r="F672" i="6"/>
  <c r="B699" i="6"/>
  <c r="F643" i="6"/>
  <c r="B63" i="6"/>
  <c r="A184" i="6"/>
  <c r="B794" i="6"/>
  <c r="B266" i="6"/>
  <c r="B225" i="6"/>
  <c r="F1172" i="6"/>
  <c r="B389" i="6"/>
  <c r="B783" i="6"/>
  <c r="F1155" i="6"/>
  <c r="A14" i="6"/>
  <c r="B590" i="6"/>
  <c r="F427" i="6"/>
  <c r="B1028" i="6"/>
  <c r="F165" i="6"/>
  <c r="B341" i="6"/>
  <c r="F450" i="6"/>
  <c r="B903" i="6"/>
  <c r="F876" i="6"/>
  <c r="B1153" i="6"/>
  <c r="B739" i="6"/>
  <c r="B473" i="6"/>
  <c r="F279" i="6"/>
  <c r="F436" i="6"/>
  <c r="B131" i="6"/>
  <c r="F1021" i="6"/>
  <c r="B879" i="6"/>
  <c r="F275" i="6"/>
  <c r="F746" i="6"/>
  <c r="F344" i="6"/>
  <c r="F1050" i="6"/>
  <c r="F1063" i="6"/>
  <c r="B237" i="6"/>
  <c r="F711" i="6"/>
  <c r="A109" i="6"/>
  <c r="F528" i="6"/>
  <c r="F103" i="6"/>
  <c r="F962" i="6"/>
  <c r="F915" i="6"/>
  <c r="F797" i="6"/>
  <c r="F1120" i="6"/>
  <c r="F366" i="6"/>
  <c r="F73" i="6"/>
  <c r="A112" i="6"/>
  <c r="B450" i="6"/>
  <c r="B235" i="6"/>
  <c r="F47" i="6"/>
  <c r="A217" i="6"/>
  <c r="B767" i="6"/>
  <c r="A413" i="6"/>
  <c r="B103" i="6"/>
  <c r="B9" i="6"/>
  <c r="F784" i="6"/>
  <c r="A36" i="6"/>
  <c r="F60" i="6"/>
  <c r="F124" i="6"/>
  <c r="F925" i="6"/>
  <c r="F990" i="6"/>
  <c r="F745" i="6"/>
  <c r="A269" i="6"/>
  <c r="A78" i="6"/>
  <c r="F167" i="6"/>
  <c r="B613" i="6"/>
  <c r="F902" i="6"/>
  <c r="F1090" i="6"/>
  <c r="F1197" i="6"/>
  <c r="F166" i="6"/>
  <c r="B897" i="6"/>
  <c r="F265" i="6"/>
  <c r="F351" i="6"/>
  <c r="A10" i="6"/>
  <c r="F477" i="6"/>
  <c r="A87" i="6"/>
  <c r="F689" i="6"/>
  <c r="B216" i="6"/>
  <c r="A170" i="6"/>
  <c r="B873" i="6"/>
  <c r="B85" i="6"/>
  <c r="F615" i="6"/>
  <c r="F542" i="6"/>
  <c r="B870" i="6"/>
  <c r="A35" i="6"/>
  <c r="F189" i="6"/>
  <c r="B782" i="6"/>
  <c r="A60" i="6"/>
  <c r="F236" i="6"/>
  <c r="F407" i="6"/>
  <c r="B1119" i="6"/>
  <c r="B1151" i="6"/>
  <c r="F558" i="6"/>
  <c r="F494" i="6"/>
  <c r="F587" i="6"/>
  <c r="B856" i="6"/>
  <c r="B569" i="6"/>
  <c r="F768" i="6"/>
  <c r="A54" i="6"/>
  <c r="A27" i="6"/>
  <c r="F678" i="6"/>
  <c r="B785" i="6"/>
  <c r="F1069" i="6"/>
  <c r="F812" i="6"/>
  <c r="F358" i="6"/>
  <c r="A304" i="6"/>
  <c r="B1147" i="6"/>
  <c r="B758" i="6"/>
  <c r="F270" i="6"/>
  <c r="F639" i="6"/>
  <c r="B24" i="6"/>
  <c r="B682" i="6"/>
  <c r="F987" i="6"/>
  <c r="B714" i="6"/>
  <c r="B726" i="6"/>
  <c r="F57" i="6"/>
  <c r="B652" i="6"/>
  <c r="B330" i="6"/>
  <c r="B670" i="6"/>
  <c r="B775" i="6"/>
  <c r="B694" i="6"/>
  <c r="B465" i="6"/>
  <c r="B1020" i="6"/>
  <c r="B557" i="6"/>
  <c r="F1036" i="6"/>
  <c r="F388" i="6"/>
  <c r="A134" i="6"/>
  <c r="F598" i="6"/>
  <c r="B729" i="6"/>
  <c r="B466" i="6"/>
  <c r="F183" i="6"/>
  <c r="A42" i="6"/>
  <c r="A160" i="6"/>
  <c r="F1087" i="6"/>
  <c r="A26" i="6"/>
  <c r="B510" i="6"/>
  <c r="F323" i="6"/>
  <c r="F218" i="6"/>
  <c r="B809" i="6"/>
  <c r="F1180" i="6"/>
  <c r="F882" i="6"/>
  <c r="A344" i="6"/>
  <c r="F975" i="6"/>
  <c r="A276" i="6"/>
  <c r="F1024" i="6"/>
  <c r="F954" i="6"/>
  <c r="F1143" i="6"/>
  <c r="F1178" i="6"/>
  <c r="A384" i="6"/>
  <c r="A30" i="6"/>
  <c r="A207" i="6"/>
  <c r="F752" i="6"/>
  <c r="F41" i="6"/>
  <c r="F1111" i="6"/>
  <c r="A243" i="6"/>
  <c r="F345" i="6"/>
  <c r="F794" i="6"/>
  <c r="F859" i="6"/>
  <c r="B62" i="6"/>
  <c r="F870" i="6"/>
  <c r="F866" i="6"/>
  <c r="A173" i="6"/>
  <c r="F460" i="6"/>
  <c r="A226" i="6"/>
  <c r="F536" i="6"/>
  <c r="A77" i="6"/>
  <c r="F687" i="6"/>
  <c r="B588" i="6"/>
  <c r="B871" i="6"/>
  <c r="F92" i="6"/>
  <c r="A350" i="6"/>
  <c r="B274" i="6"/>
  <c r="B342" i="6"/>
  <c r="F187" i="6"/>
  <c r="B696" i="6"/>
  <c r="F579" i="6"/>
  <c r="F721" i="6"/>
  <c r="B1098" i="6"/>
  <c r="F56" i="6"/>
  <c r="F959" i="6"/>
  <c r="F295" i="6"/>
  <c r="F21" i="6"/>
  <c r="B844" i="6"/>
  <c r="F880" i="6"/>
  <c r="A348" i="6"/>
  <c r="B391" i="6"/>
  <c r="B333" i="6"/>
  <c r="A225" i="6"/>
  <c r="F1037" i="6"/>
  <c r="B340" i="6"/>
  <c r="B99" i="6"/>
  <c r="F967" i="6"/>
  <c r="B61" i="6"/>
  <c r="B597" i="6"/>
  <c r="B393" i="6"/>
  <c r="F321" i="6"/>
  <c r="A179" i="6"/>
  <c r="F1002" i="6"/>
  <c r="F1092" i="6"/>
  <c r="A229" i="6"/>
  <c r="A329" i="6"/>
  <c r="F909" i="6"/>
  <c r="A342" i="6"/>
  <c r="A246" i="6"/>
  <c r="F708" i="6"/>
  <c r="F173" i="6"/>
  <c r="A195" i="6"/>
  <c r="A73" i="6"/>
  <c r="F132" i="6"/>
  <c r="B836" i="6"/>
  <c r="F391" i="6"/>
  <c r="F661" i="6"/>
  <c r="F590" i="6"/>
  <c r="B732" i="6"/>
  <c r="B638" i="6"/>
  <c r="F564" i="6"/>
  <c r="F329" i="6"/>
  <c r="F1131" i="6"/>
  <c r="F842" i="6"/>
  <c r="F533" i="6"/>
  <c r="B950" i="6"/>
  <c r="A352" i="6"/>
  <c r="F796" i="6"/>
  <c r="F782" i="6"/>
  <c r="F37" i="6"/>
  <c r="B71" i="6"/>
  <c r="F193" i="6"/>
  <c r="F86" i="6"/>
  <c r="F803" i="6"/>
  <c r="B1029" i="6"/>
  <c r="A124" i="6"/>
  <c r="F54" i="6"/>
  <c r="F543" i="6"/>
  <c r="F498" i="6"/>
  <c r="B1105" i="6"/>
  <c r="A99" i="6"/>
  <c r="B34" i="6"/>
  <c r="F1190" i="6"/>
  <c r="F1107" i="6"/>
  <c r="F1014" i="6"/>
  <c r="B874" i="6"/>
  <c r="A289" i="6"/>
  <c r="A21" i="6"/>
  <c r="F419" i="6"/>
  <c r="F146" i="6"/>
  <c r="B979" i="6"/>
  <c r="B1134" i="6"/>
  <c r="A311" i="6"/>
  <c r="B1138" i="6"/>
  <c r="A190" i="6"/>
  <c r="B609" i="6"/>
  <c r="F1115" i="6"/>
  <c r="F835" i="6"/>
  <c r="F282" i="6"/>
  <c r="B971" i="6"/>
  <c r="A151" i="6"/>
  <c r="B459" i="6"/>
  <c r="A221" i="6"/>
  <c r="B615" i="6"/>
  <c r="F1198" i="6"/>
  <c r="A69" i="6"/>
  <c r="F854" i="6"/>
  <c r="F1004" i="6"/>
  <c r="B540" i="6"/>
  <c r="B1195" i="6"/>
  <c r="F1119" i="6"/>
  <c r="B168" i="6"/>
  <c r="F365" i="6"/>
  <c r="B663" i="6"/>
  <c r="F518" i="6"/>
  <c r="B481" i="6"/>
  <c r="B951" i="6"/>
  <c r="F709" i="6"/>
  <c r="F614" i="6"/>
  <c r="A193" i="6"/>
  <c r="F565" i="6"/>
  <c r="F64" i="6"/>
  <c r="A338" i="6"/>
  <c r="F87" i="6"/>
  <c r="B962" i="6"/>
  <c r="B254" i="6"/>
  <c r="F215" i="6"/>
  <c r="F78" i="6"/>
  <c r="B419" i="6"/>
  <c r="B995" i="6"/>
  <c r="F415" i="6"/>
  <c r="F1000" i="6"/>
  <c r="B1156" i="6"/>
  <c r="F319" i="6"/>
  <c r="F886" i="6"/>
  <c r="F731" i="6"/>
  <c r="F754" i="6"/>
  <c r="F401" i="6"/>
  <c r="F190" i="6"/>
  <c r="F932" i="6"/>
  <c r="A58" i="6"/>
  <c r="F839" i="6"/>
  <c r="F831" i="6"/>
  <c r="F162" i="6"/>
  <c r="A49" i="6"/>
  <c r="F493" i="6"/>
  <c r="B491" i="6"/>
  <c r="F861" i="6"/>
  <c r="F212" i="6"/>
  <c r="F704" i="6"/>
  <c r="F150" i="6"/>
  <c r="B433" i="6"/>
  <c r="A75" i="6"/>
  <c r="F1044" i="6"/>
  <c r="F703" i="6"/>
  <c r="F371" i="6"/>
  <c r="F686" i="6"/>
  <c r="F1019" i="6"/>
  <c r="A45" i="6"/>
  <c r="A68" i="6"/>
  <c r="A293" i="6"/>
  <c r="A122" i="6"/>
  <c r="B958" i="6"/>
  <c r="A119" i="6"/>
  <c r="F734" i="6"/>
  <c r="B830" i="6"/>
  <c r="F274" i="6"/>
  <c r="B262" i="6"/>
  <c r="F6" i="6"/>
  <c r="A258" i="6"/>
  <c r="F853" i="6"/>
  <c r="F311" i="6"/>
  <c r="F161" i="6"/>
  <c r="F802" i="6"/>
  <c r="F658" i="6"/>
  <c r="F500" i="6"/>
  <c r="B178" i="6"/>
  <c r="F1127" i="6"/>
  <c r="B1154" i="6"/>
  <c r="B48" i="6"/>
  <c r="F583" i="6"/>
  <c r="B911" i="6"/>
  <c r="F147" i="6"/>
  <c r="B1176" i="6"/>
  <c r="B84" i="6"/>
  <c r="F1053" i="6"/>
  <c r="B1186" i="6"/>
  <c r="F357" i="6"/>
  <c r="B625" i="6"/>
  <c r="B825" i="6"/>
  <c r="B314" i="6"/>
  <c r="B453" i="6"/>
  <c r="B118" i="6"/>
  <c r="B1036" i="6"/>
  <c r="B290" i="6"/>
  <c r="B869" i="6"/>
  <c r="B370" i="6"/>
  <c r="F905" i="6"/>
  <c r="F234" i="6"/>
  <c r="F144" i="6"/>
  <c r="B684" i="6"/>
  <c r="A115" i="6"/>
  <c r="B294" i="6"/>
  <c r="B187" i="6"/>
  <c r="B480" i="6"/>
  <c r="F840" i="6"/>
  <c r="B820" i="6"/>
  <c r="F878" i="6"/>
  <c r="B345" i="6"/>
  <c r="B23" i="6"/>
  <c r="F414" i="6"/>
  <c r="F422" i="6"/>
  <c r="B554" i="6"/>
  <c r="A97" i="6"/>
  <c r="F929" i="6"/>
  <c r="B1173" i="6"/>
  <c r="A313" i="6"/>
  <c r="A177" i="6"/>
  <c r="F560" i="6"/>
  <c r="A399" i="6"/>
  <c r="B476" i="6"/>
  <c r="B390" i="6"/>
  <c r="F201" i="6"/>
  <c r="B383" i="6"/>
  <c r="A43" i="6"/>
  <c r="A397" i="6"/>
  <c r="F262" i="6"/>
  <c r="F766" i="6"/>
  <c r="B1063" i="6"/>
  <c r="A331" i="6"/>
  <c r="F446" i="6"/>
  <c r="B866" i="6"/>
  <c r="F964" i="6"/>
  <c r="F1096" i="6"/>
  <c r="F707" i="6"/>
  <c r="A167" i="6"/>
  <c r="B22" i="6"/>
  <c r="F625" i="6"/>
  <c r="B240" i="6"/>
  <c r="B635" i="6"/>
  <c r="F157" i="6"/>
  <c r="B469" i="6"/>
  <c r="F603" i="6"/>
  <c r="B578" i="6"/>
  <c r="B304" i="6"/>
  <c r="F284" i="6"/>
  <c r="F94" i="6"/>
  <c r="F581" i="6"/>
  <c r="B797" i="6"/>
  <c r="F1093" i="6"/>
  <c r="B367" i="6"/>
  <c r="F943" i="6"/>
  <c r="F444" i="6"/>
  <c r="F196" i="6"/>
  <c r="B1115" i="6"/>
  <c r="F673" i="6"/>
  <c r="B515" i="6"/>
  <c r="B1102" i="6"/>
  <c r="B580" i="6"/>
  <c r="B1161" i="6"/>
  <c r="B921" i="6"/>
  <c r="F516" i="6"/>
  <c r="B242" i="6"/>
  <c r="B396" i="6"/>
  <c r="B867" i="6"/>
  <c r="B429" i="6"/>
  <c r="B858" i="6"/>
  <c r="F867" i="6"/>
  <c r="B253" i="6"/>
  <c r="F118" i="6"/>
  <c r="B306" i="6"/>
  <c r="F901" i="6"/>
  <c r="B215" i="6"/>
  <c r="F411" i="6"/>
  <c r="B182" i="6"/>
  <c r="B573" i="6"/>
  <c r="B967" i="6"/>
  <c r="B876" i="6"/>
  <c r="F334" i="6"/>
  <c r="F277" i="6"/>
  <c r="B189" i="6"/>
  <c r="F168" i="6"/>
  <c r="B382" i="6"/>
  <c r="B808" i="6"/>
  <c r="F465" i="6"/>
  <c r="B1099" i="6"/>
  <c r="B243" i="6"/>
  <c r="B604" i="6"/>
  <c r="B408" i="6"/>
  <c r="B406" i="6"/>
  <c r="B223" i="6"/>
  <c r="F15" i="6"/>
  <c r="B430" i="6"/>
  <c r="B275" i="6"/>
  <c r="B165" i="6"/>
  <c r="B122" i="6"/>
  <c r="F49" i="6"/>
  <c r="F584" i="6"/>
  <c r="B581" i="6"/>
  <c r="B40" i="6"/>
  <c r="B1069" i="6"/>
  <c r="B407" i="6"/>
  <c r="B957" i="6"/>
  <c r="B546" i="6"/>
  <c r="A72" i="6"/>
  <c r="A181" i="6"/>
  <c r="A7" i="6"/>
  <c r="A212" i="6"/>
  <c r="F540" i="6"/>
  <c r="F1007" i="6"/>
  <c r="B288" i="6"/>
  <c r="F714" i="6"/>
  <c r="F421" i="6"/>
  <c r="A349" i="6"/>
  <c r="A377" i="6"/>
  <c r="F211" i="6"/>
  <c r="F818" i="6"/>
  <c r="F134" i="6"/>
  <c r="F434" i="6"/>
  <c r="F1191" i="6"/>
  <c r="F227" i="6"/>
  <c r="F1195" i="6"/>
  <c r="A318" i="6"/>
  <c r="A415" i="6"/>
  <c r="A274" i="6"/>
  <c r="A185" i="6"/>
  <c r="F164" i="6"/>
  <c r="B925" i="6"/>
  <c r="F691" i="6"/>
  <c r="B572" i="6"/>
  <c r="F632" i="6"/>
  <c r="B12" i="6"/>
  <c r="F947" i="6"/>
  <c r="B536" i="6"/>
  <c r="B677" i="6"/>
  <c r="F381" i="6"/>
  <c r="B467" i="6"/>
  <c r="B7" i="6"/>
  <c r="B549" i="6"/>
  <c r="F656" i="6"/>
  <c r="F425" i="6"/>
  <c r="B944" i="6"/>
  <c r="F599" i="6"/>
  <c r="B289" i="6"/>
  <c r="B248" i="6"/>
  <c r="B346" i="6"/>
  <c r="B477" i="6"/>
  <c r="F5" i="6"/>
  <c r="B720" i="6"/>
  <c r="B803" i="6"/>
  <c r="F75" i="6"/>
  <c r="B861" i="6"/>
  <c r="F1072" i="6"/>
  <c r="F521" i="6"/>
  <c r="B464" i="6"/>
  <c r="B612" i="6"/>
  <c r="F332" i="6"/>
  <c r="B997" i="6"/>
  <c r="B279" i="6"/>
  <c r="F633" i="6"/>
  <c r="B986" i="6"/>
  <c r="B945" i="6"/>
  <c r="B1109" i="6"/>
  <c r="F171" i="6"/>
  <c r="F297" i="6"/>
  <c r="B463" i="6"/>
  <c r="B525" i="6"/>
  <c r="B648" i="6"/>
  <c r="B286" i="6"/>
  <c r="B208" i="6"/>
  <c r="F507" i="6"/>
  <c r="B1170" i="6"/>
  <c r="B645" i="6"/>
  <c r="B257" i="6"/>
  <c r="B1189" i="6"/>
  <c r="F84" i="6"/>
  <c r="B317" i="6"/>
  <c r="B454" i="6"/>
  <c r="B163" i="6"/>
  <c r="B835" i="6"/>
  <c r="B712" i="6"/>
  <c r="B426" i="6"/>
  <c r="B49" i="6"/>
  <c r="B120" i="6"/>
  <c r="B898" i="6"/>
  <c r="F992" i="6"/>
  <c r="B1066" i="6"/>
  <c r="F13" i="6"/>
  <c r="F799" i="6"/>
  <c r="F22" i="6"/>
  <c r="B601" i="6"/>
  <c r="A96" i="6"/>
  <c r="A116" i="6"/>
  <c r="F935" i="6"/>
  <c r="F153" i="6"/>
  <c r="F1058" i="6"/>
  <c r="A214" i="6"/>
  <c r="F636" i="6"/>
  <c r="F1114" i="6"/>
  <c r="F394" i="6"/>
  <c r="A39" i="6"/>
  <c r="F819" i="6"/>
  <c r="F242" i="6"/>
  <c r="A253" i="6"/>
  <c r="B57" i="6"/>
  <c r="F229" i="6"/>
  <c r="B1163" i="6"/>
  <c r="F437" i="6"/>
  <c r="F342" i="6"/>
  <c r="B343" i="6"/>
  <c r="F1006" i="6"/>
  <c r="B372" i="6"/>
  <c r="A230" i="6"/>
  <c r="B87" i="6"/>
  <c r="B379" i="6"/>
  <c r="B647" i="6"/>
  <c r="A310" i="6"/>
  <c r="F34" i="6"/>
  <c r="B695" i="6"/>
  <c r="B161" i="6"/>
  <c r="F115" i="6"/>
  <c r="B1001" i="6"/>
  <c r="F976" i="6"/>
  <c r="F1067" i="6"/>
  <c r="B655" i="6"/>
  <c r="F663" i="6"/>
  <c r="B316" i="6"/>
  <c r="B471" i="6"/>
  <c r="F246" i="6"/>
  <c r="F759" i="6"/>
  <c r="F258" i="6"/>
  <c r="B769" i="6"/>
  <c r="B863" i="6"/>
  <c r="F9" i="6"/>
  <c r="B1164" i="6"/>
  <c r="F330" i="6"/>
  <c r="B529" i="6"/>
  <c r="B910" i="6"/>
  <c r="B922" i="6"/>
  <c r="F451" i="6"/>
  <c r="B733" i="6"/>
  <c r="B135" i="6"/>
  <c r="B772" i="6"/>
  <c r="B83" i="6"/>
  <c r="B59" i="6"/>
  <c r="B490" i="6"/>
  <c r="F269" i="6"/>
  <c r="B228" i="6"/>
  <c r="B142" i="6"/>
  <c r="B642" i="6"/>
  <c r="F214" i="6"/>
  <c r="B591" i="6"/>
  <c r="B423" i="6"/>
  <c r="B472" i="6"/>
  <c r="B1101" i="6"/>
  <c r="B970" i="6"/>
  <c r="F294" i="6"/>
  <c r="B218" i="6"/>
  <c r="F442" i="6"/>
  <c r="B566" i="6"/>
  <c r="F720" i="6"/>
  <c r="B710" i="6"/>
  <c r="B678" i="6"/>
  <c r="F793" i="6"/>
  <c r="B1133" i="6"/>
  <c r="F1179" i="6"/>
  <c r="B715" i="6"/>
  <c r="B291" i="6"/>
  <c r="B76" i="6"/>
  <c r="F98" i="6"/>
  <c r="B1199" i="6"/>
  <c r="F887" i="6"/>
  <c r="F1077" i="6"/>
  <c r="B1068" i="6"/>
  <c r="B421" i="6"/>
  <c r="B964" i="6"/>
  <c r="B983" i="6"/>
  <c r="B545" i="6"/>
  <c r="A240" i="6"/>
  <c r="F1041" i="6"/>
  <c r="A268" i="6"/>
  <c r="F593" i="6"/>
  <c r="F1012" i="6"/>
  <c r="A9" i="6"/>
  <c r="F1028" i="6"/>
  <c r="B799" i="6"/>
  <c r="F333" i="6"/>
  <c r="A414" i="6"/>
  <c r="A142" i="6"/>
  <c r="F911" i="6"/>
  <c r="F881" i="6"/>
  <c r="F903" i="6"/>
  <c r="B1185" i="6"/>
  <c r="F88" i="6"/>
  <c r="F396" i="6"/>
  <c r="F1109" i="6"/>
  <c r="B378" i="6"/>
  <c r="A412" i="6"/>
  <c r="A148" i="6"/>
  <c r="F301" i="6"/>
  <c r="A244" i="6"/>
  <c r="A62" i="6"/>
  <c r="B1167" i="6"/>
  <c r="F586" i="6"/>
  <c r="B768" i="6"/>
  <c r="B826" i="6"/>
  <c r="B1112" i="6"/>
  <c r="F113" i="6"/>
  <c r="F729" i="6"/>
  <c r="B916" i="6"/>
  <c r="F998" i="6"/>
  <c r="B400" i="6"/>
  <c r="B779" i="6"/>
  <c r="B171" i="6"/>
  <c r="B750" i="6"/>
  <c r="B719" i="6"/>
  <c r="B658" i="6"/>
  <c r="B842" i="6"/>
  <c r="B577" i="6"/>
  <c r="F30" i="6"/>
  <c r="B885" i="6"/>
  <c r="B1067" i="6"/>
  <c r="B883" i="6"/>
  <c r="B806" i="6"/>
  <c r="F1117" i="6"/>
  <c r="B441" i="6"/>
  <c r="F406" i="6"/>
  <c r="F918" i="6"/>
  <c r="B1137" i="6"/>
  <c r="B482" i="6"/>
  <c r="F139" i="6"/>
  <c r="B828" i="6"/>
  <c r="B954" i="6"/>
  <c r="B1058" i="6"/>
  <c r="F250" i="6"/>
  <c r="F848" i="6"/>
  <c r="B791" i="6"/>
  <c r="B787" i="6"/>
  <c r="B1007" i="6"/>
  <c r="B108" i="6"/>
  <c r="B439" i="6"/>
  <c r="B457" i="6"/>
  <c r="B1139" i="6"/>
  <c r="B989" i="6"/>
  <c r="B963" i="6"/>
  <c r="B649" i="6"/>
  <c r="B743" i="6"/>
  <c r="F81" i="6"/>
  <c r="B43" i="6"/>
  <c r="B552" i="6"/>
  <c r="B630" i="6"/>
  <c r="A390" i="6"/>
  <c r="B777" i="6"/>
  <c r="B451" i="6"/>
  <c r="F151" i="6"/>
  <c r="B10" i="6"/>
  <c r="A319" i="6"/>
  <c r="F354" i="6"/>
  <c r="F128" i="6"/>
  <c r="F393" i="6"/>
  <c r="F1166" i="6"/>
  <c r="A219" i="6"/>
  <c r="B665" i="6"/>
  <c r="F1082" i="6"/>
  <c r="F31" i="6"/>
  <c r="A41" i="6"/>
  <c r="A154" i="6"/>
  <c r="F858" i="6"/>
  <c r="F338" i="6"/>
  <c r="F293" i="6"/>
  <c r="F653" i="6"/>
  <c r="F748" i="6"/>
  <c r="F1194" i="6"/>
  <c r="A373" i="6"/>
  <c r="B683" i="6"/>
  <c r="F386" i="6"/>
  <c r="A247" i="6"/>
  <c r="B26" i="6"/>
  <c r="B1077" i="6"/>
  <c r="A335" i="6"/>
  <c r="B912" i="6"/>
  <c r="F617" i="6"/>
  <c r="A216" i="6"/>
  <c r="F346" i="6"/>
  <c r="F606" i="6"/>
  <c r="B1100" i="6"/>
  <c r="B1015" i="6"/>
  <c r="F592" i="6"/>
  <c r="F705" i="6"/>
  <c r="F20" i="6"/>
  <c r="B628" i="6"/>
  <c r="F733" i="6"/>
  <c r="B1110" i="6"/>
  <c r="F418" i="6"/>
  <c r="B281" i="6"/>
  <c r="B424" i="6"/>
  <c r="B151" i="6"/>
  <c r="B660" i="6"/>
  <c r="B102" i="6"/>
  <c r="B1050" i="6"/>
  <c r="B547" i="6"/>
  <c r="B335" i="6"/>
  <c r="F544" i="6"/>
  <c r="B432" i="6"/>
  <c r="B420" i="6"/>
  <c r="B668" i="6"/>
  <c r="B753" i="6"/>
  <c r="B847" i="6"/>
  <c r="B282" i="6"/>
  <c r="B360" i="6"/>
  <c r="B74" i="6"/>
  <c r="B371" i="6"/>
  <c r="F1142" i="6"/>
  <c r="B832" i="6"/>
  <c r="F501" i="6"/>
  <c r="B810" i="6"/>
  <c r="A411" i="6"/>
  <c r="F644" i="6"/>
  <c r="B798" i="6"/>
  <c r="F1091" i="6"/>
  <c r="A194" i="6"/>
  <c r="F179" i="6"/>
  <c r="F826" i="6"/>
  <c r="F1136" i="6"/>
  <c r="A213" i="6"/>
  <c r="A17" i="6"/>
  <c r="A372" i="6"/>
  <c r="F204" i="6"/>
  <c r="A270" i="6"/>
  <c r="F699" i="6"/>
  <c r="F65" i="6"/>
  <c r="F149" i="6"/>
  <c r="B988" i="6"/>
  <c r="F74" i="6"/>
  <c r="B318" i="6"/>
  <c r="F697" i="6"/>
  <c r="B1194" i="6"/>
  <c r="B901" i="6"/>
  <c r="A326" i="6"/>
  <c r="B757" i="6"/>
  <c r="F458" i="6"/>
  <c r="F690" i="6"/>
  <c r="F1174" i="6"/>
  <c r="F331" i="6"/>
  <c r="B434" i="6"/>
  <c r="B231" i="6"/>
  <c r="B833" i="6"/>
  <c r="B705" i="6"/>
  <c r="F914" i="6"/>
  <c r="B788" i="6"/>
  <c r="F1032" i="6"/>
  <c r="B75" i="6"/>
  <c r="B192" i="6"/>
  <c r="B209" i="6"/>
  <c r="B246" i="6"/>
  <c r="B640" i="6"/>
  <c r="B357" i="6"/>
  <c r="B659" i="6"/>
  <c r="F61" i="6"/>
  <c r="B117" i="6"/>
  <c r="B946" i="6"/>
  <c r="F58" i="6"/>
  <c r="B586" i="6"/>
  <c r="B1103" i="6"/>
  <c r="B300" i="6"/>
  <c r="F833" i="6"/>
  <c r="F485" i="6"/>
  <c r="B498" i="6"/>
  <c r="B91" i="6"/>
  <c r="F676" i="6"/>
  <c r="F944" i="6"/>
  <c r="F712" i="6"/>
  <c r="B442" i="6"/>
  <c r="B1090" i="6"/>
  <c r="B574" i="6"/>
  <c r="A316" i="6"/>
  <c r="B45" i="6"/>
  <c r="B169" i="6"/>
  <c r="B930" i="6"/>
  <c r="B130" i="6"/>
  <c r="F552" i="6"/>
  <c r="B941" i="6"/>
  <c r="B1168" i="6"/>
  <c r="B761" i="6"/>
  <c r="B121" i="6"/>
  <c r="B1083" i="6"/>
  <c r="F480" i="6"/>
  <c r="B932" i="6"/>
  <c r="B734" i="6"/>
  <c r="B409" i="6"/>
  <c r="B1071" i="6"/>
  <c r="B188" i="6"/>
  <c r="B526" i="6"/>
  <c r="B584" i="6"/>
  <c r="B531" i="6"/>
  <c r="B1143" i="6"/>
  <c r="B134" i="6"/>
  <c r="F45" i="6"/>
  <c r="B196" i="6"/>
  <c r="F623" i="6"/>
  <c r="F26" i="6"/>
  <c r="B167" i="6"/>
  <c r="F811" i="6"/>
  <c r="B558" i="6"/>
  <c r="F50" i="6"/>
  <c r="B1038" i="6"/>
  <c r="B1026" i="6"/>
  <c r="B1130" i="6"/>
  <c r="F988" i="6"/>
  <c r="F531" i="6"/>
  <c r="B51" i="6"/>
  <c r="B17" i="6"/>
  <c r="B475" i="6"/>
  <c r="B327" i="6"/>
  <c r="B487" i="6"/>
  <c r="B514" i="6"/>
  <c r="F322" i="6"/>
  <c r="B1079" i="6"/>
  <c r="B110" i="6"/>
  <c r="F684" i="6"/>
  <c r="B1131" i="6"/>
  <c r="F1161" i="6"/>
  <c r="A378" i="6"/>
  <c r="B18" i="6"/>
  <c r="B800" i="6"/>
  <c r="B347" i="6"/>
  <c r="B100" i="6"/>
  <c r="F486" i="6"/>
  <c r="B937" i="6"/>
  <c r="B269" i="6"/>
  <c r="B751" i="6"/>
  <c r="B251" i="6"/>
  <c r="B541" i="6"/>
  <c r="B198" i="6"/>
  <c r="B599" i="6"/>
  <c r="B328" i="6"/>
  <c r="B1054" i="6"/>
  <c r="B562" i="6"/>
  <c r="B512" i="6"/>
  <c r="B579" i="6"/>
  <c r="B687" i="6"/>
  <c r="B509" i="6"/>
  <c r="B468" i="6"/>
  <c r="B1078" i="6"/>
  <c r="B827" i="6"/>
  <c r="B784" i="6"/>
  <c r="B96" i="6"/>
  <c r="B136" i="6"/>
  <c r="F476" i="6"/>
  <c r="B503" i="6"/>
  <c r="B1193" i="6"/>
  <c r="B447" i="6"/>
  <c r="A322" i="6"/>
  <c r="A382" i="6"/>
  <c r="B776" i="6"/>
  <c r="F864" i="6"/>
  <c r="B109" i="6"/>
  <c r="B895" i="6"/>
  <c r="B39" i="6"/>
  <c r="F202" i="6"/>
  <c r="F63" i="6"/>
  <c r="B437" i="6"/>
  <c r="B1013" i="6"/>
  <c r="B397" i="6"/>
  <c r="B175" i="6"/>
  <c r="F461" i="6"/>
  <c r="B398" i="6"/>
  <c r="B94" i="6"/>
  <c r="B200" i="6"/>
  <c r="B219" i="6"/>
  <c r="B82" i="6"/>
  <c r="B411" i="6"/>
  <c r="B154" i="6"/>
  <c r="B816" i="6"/>
  <c r="B337" i="6"/>
  <c r="B351" i="6"/>
  <c r="B909" i="6"/>
  <c r="B1182" i="6"/>
  <c r="B148" i="6"/>
  <c r="B129" i="6"/>
  <c r="B140" i="6"/>
  <c r="F77" i="6"/>
  <c r="B212" i="6"/>
  <c r="B1049" i="6"/>
  <c r="B991" i="6"/>
  <c r="F390" i="6"/>
  <c r="B662" i="6"/>
  <c r="B1093" i="6"/>
  <c r="B233" i="6"/>
  <c r="B575" i="6"/>
  <c r="B495" i="6"/>
  <c r="B564" i="6"/>
  <c r="B892" i="6"/>
  <c r="B650" i="6"/>
  <c r="B414" i="6"/>
  <c r="B97" i="6"/>
  <c r="B685" i="6"/>
  <c r="B629" i="6"/>
  <c r="F648" i="6"/>
  <c r="F513" i="6"/>
  <c r="B226" i="6"/>
  <c r="B939" i="6"/>
  <c r="B380" i="6"/>
  <c r="B1018" i="6"/>
  <c r="B771" i="6"/>
  <c r="B543" i="6"/>
  <c r="B982" i="6"/>
  <c r="B301" i="6"/>
  <c r="B177" i="6"/>
  <c r="B553" i="6"/>
  <c r="B41" i="6"/>
  <c r="B773" i="6"/>
  <c r="B513" i="6"/>
  <c r="B58" i="6"/>
  <c r="B21" i="6"/>
  <c r="B309" i="6"/>
  <c r="F209" i="6"/>
  <c r="B731" i="6"/>
  <c r="B387" i="6"/>
  <c r="B907" i="6"/>
  <c r="F216" i="6"/>
  <c r="B385" i="6"/>
  <c r="B230" i="6"/>
  <c r="B781" i="6"/>
  <c r="F596" i="6"/>
  <c r="B53" i="6"/>
  <c r="B162" i="6"/>
  <c r="B247" i="6"/>
  <c r="F298" i="6"/>
  <c r="F399" i="6"/>
  <c r="B384" i="6"/>
  <c r="B704" i="6"/>
  <c r="B924" i="6"/>
  <c r="B818" i="6"/>
  <c r="B373" i="6"/>
  <c r="B639" i="6"/>
  <c r="B505" i="6"/>
  <c r="B338" i="6"/>
  <c r="B727" i="6"/>
  <c r="F860" i="6"/>
  <c r="A251" i="6"/>
  <c r="F378" i="6"/>
  <c r="A261" i="6"/>
  <c r="A100" i="6"/>
  <c r="B718" i="6"/>
  <c r="F410" i="6"/>
  <c r="B214" i="6"/>
  <c r="F280" i="6"/>
  <c r="B249" i="6"/>
  <c r="B1082" i="6"/>
  <c r="B596" i="6"/>
  <c r="B1003" i="6"/>
  <c r="B1123" i="6"/>
  <c r="B315" i="6"/>
  <c r="B1046" i="6"/>
  <c r="B213" i="6"/>
  <c r="B595" i="6"/>
  <c r="B138" i="6"/>
  <c r="B499" i="6"/>
  <c r="B359" i="6"/>
  <c r="B631" i="6"/>
  <c r="B1196" i="6"/>
  <c r="B760" i="6"/>
  <c r="F816" i="6"/>
  <c r="B568" i="6"/>
  <c r="B966" i="6"/>
  <c r="F466" i="6"/>
  <c r="B64" i="6"/>
  <c r="B339" i="6"/>
  <c r="B723" i="6"/>
  <c r="B927" i="6"/>
  <c r="B1087" i="6"/>
  <c r="B804" i="6"/>
  <c r="B410" i="6"/>
  <c r="B350" i="6"/>
  <c r="F186" i="6"/>
  <c r="B738" i="6"/>
  <c r="B1125" i="6"/>
  <c r="B448" i="6"/>
  <c r="B185" i="6"/>
  <c r="F4" i="6"/>
  <c r="F198" i="6"/>
  <c r="B443" i="6"/>
  <c r="B255" i="6"/>
  <c r="B532" i="6"/>
  <c r="B703" i="6"/>
  <c r="B446" i="6"/>
  <c r="B52" i="6"/>
  <c r="B221" i="6"/>
  <c r="B671" i="6"/>
  <c r="B307" i="6"/>
  <c r="B191" i="6"/>
  <c r="B1055" i="6"/>
  <c r="B611" i="6"/>
  <c r="B211" i="6"/>
  <c r="B900" i="6"/>
  <c r="B5" i="6"/>
  <c r="B819" i="6"/>
  <c r="F160" i="6"/>
  <c r="B227" i="6"/>
  <c r="B1011" i="6"/>
  <c r="B321" i="6"/>
  <c r="B664" i="6"/>
  <c r="B666" i="6"/>
  <c r="B933" i="6"/>
  <c r="B132" i="6"/>
  <c r="B50" i="6"/>
  <c r="B264" i="6"/>
  <c r="B404" i="6"/>
  <c r="B270" i="6"/>
  <c r="F456" i="6"/>
  <c r="B824" i="6"/>
  <c r="B413" i="6"/>
  <c r="B104" i="6"/>
  <c r="F96" i="6"/>
  <c r="F59" i="6"/>
  <c r="B356" i="6"/>
  <c r="B271" i="6"/>
  <c r="B801" i="6"/>
  <c r="B325" i="6"/>
  <c r="B137" i="6"/>
  <c r="B894" i="6"/>
  <c r="B627" i="6"/>
  <c r="B35" i="6"/>
  <c r="B60" i="6"/>
  <c r="A34" i="6"/>
  <c r="F872" i="6"/>
  <c r="F654" i="6"/>
  <c r="F1066" i="6"/>
  <c r="B656" i="6"/>
  <c r="B95" i="6"/>
  <c r="B310" i="6"/>
  <c r="B348" i="6"/>
  <c r="B860" i="6"/>
  <c r="F786" i="6"/>
  <c r="B1031" i="6"/>
  <c r="B238" i="6"/>
  <c r="B278" i="6"/>
  <c r="F776" i="6"/>
  <c r="F148" i="6"/>
  <c r="B1122" i="6"/>
  <c r="F220" i="6"/>
  <c r="F942" i="6"/>
  <c r="B54" i="6"/>
  <c r="A389" i="6"/>
  <c r="B807" i="6"/>
  <c r="B1174" i="6"/>
  <c r="B369" i="6"/>
  <c r="B183" i="6"/>
  <c r="B298" i="6"/>
  <c r="B756" i="6"/>
  <c r="B822" i="6"/>
  <c r="B13" i="6"/>
  <c r="B834" i="6"/>
  <c r="B610" i="6"/>
  <c r="F808" i="6"/>
  <c r="B149" i="6"/>
  <c r="B217" i="6"/>
  <c r="B377" i="6"/>
  <c r="B376" i="6"/>
  <c r="B190" i="6"/>
  <c r="B239" i="6"/>
  <c r="B126" i="6"/>
  <c r="B843" i="6"/>
  <c r="F43" i="6"/>
  <c r="B299" i="6"/>
  <c r="B263" i="6"/>
  <c r="B112" i="6"/>
  <c r="B1017" i="6"/>
  <c r="B166" i="6"/>
  <c r="B489" i="6"/>
  <c r="B507" i="6"/>
  <c r="B267" i="6"/>
  <c r="F904" i="6"/>
  <c r="B363" i="6"/>
  <c r="B624" i="6"/>
  <c r="B556" i="6"/>
  <c r="B322" i="6"/>
  <c r="B207" i="6"/>
  <c r="F130" i="6"/>
  <c r="B821" i="6"/>
  <c r="B693" i="6"/>
  <c r="B1047" i="6"/>
  <c r="B88" i="6"/>
  <c r="B1118" i="6"/>
  <c r="B764" i="6"/>
  <c r="B334" i="6"/>
  <c r="B721" i="6"/>
  <c r="B93" i="6"/>
  <c r="B1062" i="6"/>
  <c r="B106" i="6"/>
  <c r="B283" i="6"/>
  <c r="B823" i="6"/>
  <c r="F474" i="6"/>
  <c r="F308" i="6"/>
  <c r="F135" i="6"/>
  <c r="B1045" i="6"/>
  <c r="B28" i="6"/>
  <c r="B500" i="6"/>
  <c r="B66" i="6"/>
  <c r="B859" i="6"/>
  <c r="B234" i="6"/>
  <c r="B829" i="6"/>
  <c r="F40" i="6"/>
  <c r="F815" i="6"/>
  <c r="B268" i="6"/>
  <c r="F517" i="6"/>
  <c r="B485" i="6"/>
  <c r="B250" i="6"/>
  <c r="B1008" i="6"/>
  <c r="F747" i="6"/>
  <c r="F1135" i="6"/>
  <c r="F341" i="6"/>
  <c r="B689" i="6"/>
  <c r="F499" i="6"/>
  <c r="B728" i="6"/>
  <c r="B164" i="6"/>
  <c r="F585" i="6"/>
  <c r="B1113" i="6"/>
  <c r="B143" i="6"/>
  <c r="B544" i="6"/>
  <c r="F347" i="6"/>
  <c r="B740" i="6"/>
  <c r="B173" i="6"/>
  <c r="B261" i="6"/>
  <c r="B436" i="6"/>
  <c r="B336" i="6"/>
  <c r="B1114" i="6"/>
  <c r="B522" i="6"/>
  <c r="B697" i="6"/>
  <c r="B331" i="6"/>
  <c r="B313" i="6"/>
  <c r="B888" i="6"/>
  <c r="B1074" i="6"/>
  <c r="B1014" i="6"/>
  <c r="F502" i="6"/>
  <c r="B1135" i="6"/>
  <c r="B364" i="6"/>
  <c r="F235" i="6"/>
  <c r="B548" i="6"/>
  <c r="F252" i="6"/>
  <c r="B272" i="6"/>
  <c r="B232" i="6"/>
  <c r="F68" i="6"/>
  <c r="B1104" i="6"/>
  <c r="F435" i="6"/>
  <c r="B501" i="6"/>
  <c r="B444" i="6"/>
  <c r="A5" i="6"/>
  <c r="B795" i="6"/>
  <c r="B258" i="6"/>
  <c r="B205" i="6"/>
  <c r="B98" i="6"/>
  <c r="B27" i="6"/>
  <c r="B431" i="6"/>
  <c r="F38" i="6"/>
  <c r="B504" i="6"/>
  <c r="F91" i="6"/>
  <c r="B831" i="6"/>
  <c r="B422" i="6"/>
  <c r="B608" i="6"/>
  <c r="B763" i="6"/>
  <c r="B399" i="6"/>
  <c r="B667" i="6"/>
  <c r="B20" i="6"/>
  <c r="B440" i="6"/>
  <c r="B184" i="6"/>
  <c r="B186" i="6"/>
  <c r="B1004" i="6"/>
  <c r="B977" i="6"/>
  <c r="F470" i="6"/>
  <c r="F930" i="6"/>
  <c r="B141" i="6"/>
  <c r="F350" i="6"/>
  <c r="B47" i="6"/>
  <c r="B368" i="6"/>
  <c r="B502" i="6"/>
  <c r="A153" i="6"/>
  <c r="F920" i="6"/>
  <c r="F838" i="6"/>
  <c r="F243" i="6"/>
  <c r="B323" i="6"/>
  <c r="A4" i="6"/>
  <c r="B837" i="6"/>
  <c r="F535" i="6"/>
  <c r="B417" i="6"/>
  <c r="F79" i="6"/>
  <c r="B124" i="6"/>
  <c r="B128" i="6"/>
  <c r="B603" i="6"/>
  <c r="B1010" i="6"/>
  <c r="B155" i="6"/>
  <c r="F478" i="6"/>
  <c r="B241" i="6"/>
  <c r="F741" i="6"/>
  <c r="B765" i="6"/>
  <c r="B194" i="6"/>
  <c r="F402" i="6"/>
  <c r="B461" i="6"/>
  <c r="B855" i="6"/>
  <c r="B965" i="6"/>
  <c r="F1061" i="6"/>
  <c r="B256" i="6"/>
  <c r="B144" i="6"/>
  <c r="B633" i="6"/>
  <c r="B79" i="6"/>
  <c r="B92" i="6"/>
  <c r="B906" i="6"/>
  <c r="F497" i="6"/>
  <c r="F765" i="6"/>
  <c r="F268" i="6"/>
  <c r="B222" i="6"/>
  <c r="B644" i="6"/>
  <c r="F923" i="6"/>
  <c r="B101" i="6"/>
  <c r="F29" i="6"/>
  <c r="B887" i="6"/>
  <c r="B366" i="6"/>
  <c r="B999" i="6"/>
  <c r="F813" i="6"/>
  <c r="F753" i="6"/>
  <c r="B320" i="6"/>
  <c r="F197" i="6"/>
  <c r="B1070" i="6"/>
  <c r="B202" i="6"/>
  <c r="F53" i="6"/>
  <c r="B146" i="6"/>
  <c r="B260" i="6"/>
  <c r="B195" i="6"/>
  <c r="B813" i="6"/>
  <c r="B1175" i="6"/>
  <c r="F1165" i="6"/>
  <c r="F640" i="6"/>
  <c r="B460" i="6"/>
  <c r="B1116" i="6"/>
  <c r="B361" i="6"/>
  <c r="B252" i="6"/>
  <c r="B846" i="6"/>
  <c r="B651" i="6"/>
  <c r="B1162" i="6"/>
  <c r="B700" i="6"/>
  <c r="B46" i="6"/>
  <c r="B119" i="6"/>
  <c r="B576" i="6"/>
  <c r="B891" i="6"/>
  <c r="B1039" i="6"/>
  <c r="B955" i="6"/>
  <c r="B416" i="6"/>
  <c r="B311" i="6"/>
  <c r="B607" i="6"/>
  <c r="B518" i="6"/>
  <c r="B691" i="6"/>
  <c r="B1178" i="6"/>
  <c r="B559" i="6"/>
  <c r="B521" i="6"/>
  <c r="F174" i="6"/>
  <c r="B474" i="6"/>
  <c r="B445" i="6"/>
  <c r="B735" i="6"/>
  <c r="B1042" i="6"/>
  <c r="B236" i="6"/>
  <c r="B1200" i="6"/>
  <c r="B67" i="6"/>
  <c r="B755" i="6"/>
  <c r="B32" i="6"/>
  <c r="F302" i="6"/>
  <c r="B68" i="6"/>
  <c r="B438" i="6"/>
  <c r="F482" i="6"/>
  <c r="B375" i="6"/>
  <c r="B724" i="6"/>
  <c r="B884" i="6"/>
  <c r="B36" i="6"/>
  <c r="B1072" i="6"/>
  <c r="B172" i="6"/>
  <c r="B308" i="6"/>
  <c r="B284" i="6"/>
  <c r="B749" i="6"/>
  <c r="B497" i="6"/>
  <c r="B730" i="6"/>
  <c r="B245" i="6"/>
  <c r="B153" i="6"/>
  <c r="B815" i="6"/>
  <c r="B353" i="6"/>
  <c r="B878" i="6"/>
  <c r="B157" i="6"/>
  <c r="B1059" i="6"/>
  <c r="B960" i="6"/>
  <c r="B657" i="6"/>
  <c r="B179" i="6"/>
  <c r="B802" i="6"/>
  <c r="F140" i="6"/>
  <c r="B15" i="6"/>
  <c r="B1081" i="6"/>
  <c r="B456" i="6"/>
  <c r="F837" i="6"/>
  <c r="B276" i="6"/>
  <c r="B428" i="6"/>
  <c r="B86" i="6"/>
  <c r="B204" i="6"/>
  <c r="B25" i="6"/>
  <c r="B374" i="6"/>
  <c r="F490" i="6"/>
  <c r="B302" i="6"/>
  <c r="B550" i="6"/>
  <c r="B1136" i="6"/>
  <c r="B229" i="6"/>
  <c r="B1150" i="6"/>
  <c r="B877" i="6"/>
</calcChain>
</file>

<file path=xl/sharedStrings.xml><?xml version="1.0" encoding="utf-8"?>
<sst xmlns="http://schemas.openxmlformats.org/spreadsheetml/2006/main" count="5970" uniqueCount="2185">
  <si>
    <t>ALDER</t>
  </si>
  <si>
    <t>Radnr</t>
  </si>
  <si>
    <t>Variabel</t>
  </si>
  <si>
    <t>Klartext</t>
  </si>
  <si>
    <t>Inkluderavariabel</t>
  </si>
  <si>
    <t>Inkluderarad</t>
  </si>
  <si>
    <t>IkryssadSF</t>
  </si>
  <si>
    <t>Ikryssad</t>
  </si>
  <si>
    <t>Sammanfattning</t>
  </si>
  <si>
    <t>Dolda kolumner</t>
  </si>
  <si>
    <t>VarID</t>
  </si>
  <si>
    <t>Variabelnamn</t>
  </si>
  <si>
    <t>Vald</t>
  </si>
  <si>
    <t>ExcelflikNamn</t>
  </si>
  <si>
    <t>Reg_ID</t>
  </si>
  <si>
    <t>Register</t>
  </si>
  <si>
    <t>Delregister</t>
  </si>
  <si>
    <t>Registernamn</t>
  </si>
  <si>
    <t>Excelfliknamn</t>
  </si>
  <si>
    <t>Inkluderaregister</t>
  </si>
  <si>
    <t>Definition</t>
  </si>
  <si>
    <t>ALDER_S</t>
  </si>
  <si>
    <t>ANE1</t>
  </si>
  <si>
    <t>ANE2</t>
  </si>
  <si>
    <t>AR</t>
  </si>
  <si>
    <t>ATC</t>
  </si>
  <si>
    <t>ATCO</t>
  </si>
  <si>
    <t>AVTAL</t>
  </si>
  <si>
    <t>CIVIL</t>
  </si>
  <si>
    <t>DIA_ANT</t>
  </si>
  <si>
    <t>DIAGNOS</t>
  </si>
  <si>
    <t>DRG</t>
  </si>
  <si>
    <t>EKOD1-EKOD5</t>
  </si>
  <si>
    <t>FLAND</t>
  </si>
  <si>
    <t>FODDAT</t>
  </si>
  <si>
    <t>HDIA</t>
  </si>
  <si>
    <t>INDATUM</t>
  </si>
  <si>
    <t>INDATUMA</t>
  </si>
  <si>
    <t>INSATT</t>
  </si>
  <si>
    <t>KON</t>
  </si>
  <si>
    <t>LKF_IN</t>
  </si>
  <si>
    <t>LT_IN</t>
  </si>
  <si>
    <t>LT_KLIN</t>
  </si>
  <si>
    <t>MDC</t>
  </si>
  <si>
    <t>MVO</t>
  </si>
  <si>
    <t>NATION</t>
  </si>
  <si>
    <t>OP</t>
  </si>
  <si>
    <t>OP_ANT</t>
  </si>
  <si>
    <t>OPD1-OPD30</t>
  </si>
  <si>
    <t>PSVARD</t>
  </si>
  <si>
    <t>PVARD</t>
  </si>
  <si>
    <t>RTC</t>
  </si>
  <si>
    <t>SENINV</t>
  </si>
  <si>
    <t>SENUTV</t>
  </si>
  <si>
    <t>SJUKHUS</t>
  </si>
  <si>
    <t>UTDATUM</t>
  </si>
  <si>
    <t>UTDATUMA</t>
  </si>
  <si>
    <t>UTSATT</t>
  </si>
  <si>
    <t>VTID</t>
  </si>
  <si>
    <t>BED_AKUT_TIDPUNKT</t>
  </si>
  <si>
    <t>EKOD1-EKOD7</t>
  </si>
  <si>
    <t>IN_AKUT_TIDPUNKT</t>
  </si>
  <si>
    <t>KTYP</t>
  </si>
  <si>
    <t>UT_AKUT_TIDPUNKT</t>
  </si>
  <si>
    <t>VERKS_AKUT</t>
  </si>
  <si>
    <t>V_PARSV_ALDER</t>
  </si>
  <si>
    <t>V_PARSV_ALDER_S</t>
  </si>
  <si>
    <t>V_PARSV_ANE1</t>
  </si>
  <si>
    <t>V_PARSV_ANE2</t>
  </si>
  <si>
    <t>V_PARSV_AR</t>
  </si>
  <si>
    <t>V_PARSV_ATC</t>
  </si>
  <si>
    <t>V_PARSV_ATCO</t>
  </si>
  <si>
    <t>V_PARSV_AVTAL</t>
  </si>
  <si>
    <t>V_PARSV_CIVIL</t>
  </si>
  <si>
    <t>V_PARSV_DIA_ANT</t>
  </si>
  <si>
    <t>V_PARSV_DIAGNOS</t>
  </si>
  <si>
    <t>V_PARSV_DRG</t>
  </si>
  <si>
    <t>V_PARSV_EKOD_IDX_1_5</t>
  </si>
  <si>
    <t>V_PARSV_FLAND</t>
  </si>
  <si>
    <t>V_PARSV_FODDAT</t>
  </si>
  <si>
    <t>V_PARSV_HDIA</t>
  </si>
  <si>
    <t>V_PARSV_INDATUM</t>
  </si>
  <si>
    <t>V_PARSV_INDATUMA</t>
  </si>
  <si>
    <t>V_PARSV_INSATT</t>
  </si>
  <si>
    <t>V_PARSV_KON</t>
  </si>
  <si>
    <t>V_PARSV_LKF_IN</t>
  </si>
  <si>
    <t>V_PARSV_LT_IN</t>
  </si>
  <si>
    <t>V_PARSV_LT_KLIN</t>
  </si>
  <si>
    <t>V_PARSV_MDC</t>
  </si>
  <si>
    <t>V_PARSV_MVO</t>
  </si>
  <si>
    <t>V_PARSV_NATION</t>
  </si>
  <si>
    <t>V_PARSV_OP</t>
  </si>
  <si>
    <t>V_PARSV_OP_ANT</t>
  </si>
  <si>
    <t>V_PARSV_OPD_IDX_1_30</t>
  </si>
  <si>
    <t>V_PARSV_PVARD</t>
  </si>
  <si>
    <t>V_PARSV_RTC</t>
  </si>
  <si>
    <t>V_PARSV_SENINV</t>
  </si>
  <si>
    <t>V_PARSV_SENUTV</t>
  </si>
  <si>
    <t>V_PARSV_SJUKHUS</t>
  </si>
  <si>
    <t>V_PARSV_UTDATUM</t>
  </si>
  <si>
    <t>V_PARSV_UTDATUMA</t>
  </si>
  <si>
    <t>V_PARSV_UTSATT</t>
  </si>
  <si>
    <t>V_PARSV_VTID</t>
  </si>
  <si>
    <t>V_PAROV_ALDER</t>
  </si>
  <si>
    <t>V_PAROV_ALDER_S</t>
  </si>
  <si>
    <t>V_PAROV_ANE1</t>
  </si>
  <si>
    <t>V_PAROV_ANE2</t>
  </si>
  <si>
    <t>V_PAROV_AR</t>
  </si>
  <si>
    <t>V_PAROV_ATC</t>
  </si>
  <si>
    <t>V_PAROV_ATCO</t>
  </si>
  <si>
    <t>V_PAROV_BED_AKUT_TIDPUNKT</t>
  </si>
  <si>
    <t>V_PAROV_CIVIL</t>
  </si>
  <si>
    <t>V_PAROV_DIA_ANT</t>
  </si>
  <si>
    <t>V_PAROV_DIAGNOS</t>
  </si>
  <si>
    <t>V_PAROV_DRG</t>
  </si>
  <si>
    <t>V_PAROV_EKOD_IDX_1_7</t>
  </si>
  <si>
    <t>V_PAROV_FLAND</t>
  </si>
  <si>
    <t>V_PAROV_FODDAT</t>
  </si>
  <si>
    <t>V_PAROV_HDIA</t>
  </si>
  <si>
    <t>V_PAROV_IN_AKUT_TIDPUNKT</t>
  </si>
  <si>
    <t>V_PAROV_INDATUM</t>
  </si>
  <si>
    <t>V_PAROV_INDATUMA</t>
  </si>
  <si>
    <t>V_PAROV_KON</t>
  </si>
  <si>
    <t>V_PAROV_KTYP</t>
  </si>
  <si>
    <t>V_PAROV_LKF_IN</t>
  </si>
  <si>
    <t>V_PAROV_LT_IN</t>
  </si>
  <si>
    <t>V_PAROV_LT_KLIN</t>
  </si>
  <si>
    <t>V_PAROV_MDC</t>
  </si>
  <si>
    <t>V_PAROV_MVO</t>
  </si>
  <si>
    <t>V_PAROV_NATION</t>
  </si>
  <si>
    <t>V_PAROV_OP</t>
  </si>
  <si>
    <t>V_PAROV_OP_ANT</t>
  </si>
  <si>
    <t>V_PAROV_PVARD</t>
  </si>
  <si>
    <t>V_PAROV_RTC</t>
  </si>
  <si>
    <t>V_PAROV_SENINV</t>
  </si>
  <si>
    <t>V_PAROV_SENUTV</t>
  </si>
  <si>
    <t>V_PAROV_SJUKHUS</t>
  </si>
  <si>
    <t>V_PAROV_UT_AKUT_TIDPUNKT</t>
  </si>
  <si>
    <t>V_PAROV_VERKS_AKUT</t>
  </si>
  <si>
    <t>Ålder</t>
  </si>
  <si>
    <t>Anestesikod 1</t>
  </si>
  <si>
    <t>Anestesikod 2</t>
  </si>
  <si>
    <t>År</t>
  </si>
  <si>
    <t>ATC-diagnoskoder</t>
  </si>
  <si>
    <t>ATC-åtgärdskoder</t>
  </si>
  <si>
    <t>Avtal</t>
  </si>
  <si>
    <t>Civilstånd</t>
  </si>
  <si>
    <t>Antal diagnoser</t>
  </si>
  <si>
    <t>Diagnoser</t>
  </si>
  <si>
    <t>Diagnosrelaterad grupp</t>
  </si>
  <si>
    <t>Yttre orsakskod 1-5</t>
  </si>
  <si>
    <t>Inskrivningsdatum numeriskt format</t>
  </si>
  <si>
    <t>Inskrivningsdatum alfanumeriskt format</t>
  </si>
  <si>
    <t>Inskrivningssätt</t>
  </si>
  <si>
    <t>Kön</t>
  </si>
  <si>
    <t>Folkbokföringsort (Endast län och kommun)</t>
  </si>
  <si>
    <t>Klinik</t>
  </si>
  <si>
    <t>DRG-kapitel</t>
  </si>
  <si>
    <t>Medicinskt verksamhetsområde</t>
  </si>
  <si>
    <t>Åtgärder</t>
  </si>
  <si>
    <t>Antalet åtgärder</t>
  </si>
  <si>
    <t>Åtgärdsdatum 1-30</t>
  </si>
  <si>
    <t>Psykiatrisk vårdform</t>
  </si>
  <si>
    <t>Planerad vårdkontakt</t>
  </si>
  <si>
    <t>Kvalitetsvariabel-DRG</t>
  </si>
  <si>
    <t>Sjukhus</t>
  </si>
  <si>
    <t>Utskrivningsdatum numeriskt format</t>
  </si>
  <si>
    <t>Utskrivningsdatum alfanumeriskt format</t>
  </si>
  <si>
    <t>Utskrivningssätt</t>
  </si>
  <si>
    <t>Vårdtid</t>
  </si>
  <si>
    <t xml:space="preserve">Ålder </t>
  </si>
  <si>
    <t>Tidpunkt för läkarbedömning på akutmottagning</t>
  </si>
  <si>
    <t>Yttre orsakskod 1-7</t>
  </si>
  <si>
    <t>Huvuddiagnoskod</t>
  </si>
  <si>
    <t>Tidpunkt för start av besök på akutmottagning</t>
  </si>
  <si>
    <t>Besöksdatum numeriskt format</t>
  </si>
  <si>
    <t>Form av öppenvårdkontakt</t>
  </si>
  <si>
    <t>Rapportör</t>
  </si>
  <si>
    <t>Senaste invandring</t>
  </si>
  <si>
    <t>Senaste utvandring</t>
  </si>
  <si>
    <t>Tidpunkt för avslut av besök på akutmottagning</t>
  </si>
  <si>
    <t>Akutverksamhet</t>
  </si>
  <si>
    <t>Ålder vid utskrivningsdatum</t>
  </si>
  <si>
    <t>Utskrivningsår</t>
  </si>
  <si>
    <t>Vårdersättningen regleras enligt avtal</t>
  </si>
  <si>
    <t>Antal inrapporterade diagnoser, kan vara mer än 30</t>
  </si>
  <si>
    <t>Skadediagnos -yttre orsakskod. Se ICD-kodlista</t>
  </si>
  <si>
    <t>Angiven huvuddiagnos</t>
  </si>
  <si>
    <t>Det datum då patienten skrivs in</t>
  </si>
  <si>
    <t>På vilket sätt patienten skrivits in</t>
  </si>
  <si>
    <t>Patientens kön</t>
  </si>
  <si>
    <t>Klinik som patienten skrevs ut från</t>
  </si>
  <si>
    <t>Medicinskt verksamhetsområde som patienten skrevs ut från</t>
  </si>
  <si>
    <t>Åtgärdkoder max 30 åtgärder</t>
  </si>
  <si>
    <t>Antal inrapporterade åtgärder, kan vara mer än 30</t>
  </si>
  <si>
    <t>Anger om vårdtillfället varit planerat eller ej</t>
  </si>
  <si>
    <t>En fellista som listar registrets felaktigheter efter procentuell fördelning</t>
  </si>
  <si>
    <t>Det datum då patienten skrivs ut</t>
  </si>
  <si>
    <t>Utdatum - indatum, antal dagar</t>
  </si>
  <si>
    <t>Ålder vid besök</t>
  </si>
  <si>
    <t>Ålder vid årets slut</t>
  </si>
  <si>
    <t>Besöksår</t>
  </si>
  <si>
    <t>Diagnoser enligt ICD10. Max 30 diagnoser</t>
  </si>
  <si>
    <t>Anger om besöket varit planerat eller ej</t>
  </si>
  <si>
    <t>PAR</t>
  </si>
  <si>
    <t>SV</t>
  </si>
  <si>
    <t>OV</t>
  </si>
  <si>
    <t>PAR_SV</t>
  </si>
  <si>
    <t>PAR_OV</t>
  </si>
  <si>
    <t>Patientregistret slutenvård (PAR SV)</t>
  </si>
  <si>
    <t>Patientregistret öppenvård (PAR OV)</t>
  </si>
  <si>
    <t>R_PAR_SV</t>
  </si>
  <si>
    <t>R_PAR_OV</t>
  </si>
  <si>
    <t>Patientregistret tvångsvård (PAR TV)</t>
  </si>
  <si>
    <t>Inskrivningsdatum</t>
  </si>
  <si>
    <t>Inrapporterat inskrivningsdatum</t>
  </si>
  <si>
    <t>KLINIK</t>
  </si>
  <si>
    <t>KLINIKNAMN</t>
  </si>
  <si>
    <t>Klinikindelningen från SLL</t>
  </si>
  <si>
    <t>LKF</t>
  </si>
  <si>
    <t>PNRQ</t>
  </si>
  <si>
    <t>Personnummer, kvalitet</t>
  </si>
  <si>
    <t>Utskrivningsdatum</t>
  </si>
  <si>
    <t>Inrapporterat utskrivningsdatum</t>
  </si>
  <si>
    <t>ATGARD</t>
  </si>
  <si>
    <t>Åtgärd</t>
  </si>
  <si>
    <t>ATGARD_DATUM</t>
  </si>
  <si>
    <t>Datum då åtgärden utfördes</t>
  </si>
  <si>
    <t>ATGARD_NR</t>
  </si>
  <si>
    <t>Numrering</t>
  </si>
  <si>
    <t>Slutdatum för avvikningen</t>
  </si>
  <si>
    <t>Startdatum för avvikningen</t>
  </si>
  <si>
    <t>Diagnoser enligt ICD eller DSM</t>
  </si>
  <si>
    <t>DIAGNOS_NR</t>
  </si>
  <si>
    <t>Diagnosnummer</t>
  </si>
  <si>
    <t>Slutdatum för permission</t>
  </si>
  <si>
    <t>Startdatum för permission</t>
  </si>
  <si>
    <t>Slutdatum för den psykiatriska vårdformen</t>
  </si>
  <si>
    <t>Startdatum för den psykiatriska vårdformen</t>
  </si>
  <si>
    <t>EKOD</t>
  </si>
  <si>
    <t>Skadediagnos</t>
  </si>
  <si>
    <t>EKOD_NR</t>
  </si>
  <si>
    <t>Skadediagnos nr</t>
  </si>
  <si>
    <t>V_PARTV_ALDER</t>
  </si>
  <si>
    <t>V_PARTV_AR</t>
  </si>
  <si>
    <t>V_PARTV_FODDAT</t>
  </si>
  <si>
    <t>V_PARTV_INDATUM</t>
  </si>
  <si>
    <t>V_PARTV_INSATT</t>
  </si>
  <si>
    <t>V_PARTV_KLINIK</t>
  </si>
  <si>
    <t>V_PARTV_KLINIKNAMN</t>
  </si>
  <si>
    <t>V_PARTV_KON</t>
  </si>
  <si>
    <t>V_PARTV_LKF</t>
  </si>
  <si>
    <t>V_PARTV_PNRQ</t>
  </si>
  <si>
    <t>V_PARTV_SJUKHUS</t>
  </si>
  <si>
    <t>V_PARTV_UTDATUM</t>
  </si>
  <si>
    <t>V_PARTV_UTSATT</t>
  </si>
  <si>
    <t>V_PARTV_VTID</t>
  </si>
  <si>
    <t>V_PARTV_ATGARD</t>
  </si>
  <si>
    <t>V_PARTV_ATGARD_DATUM</t>
  </si>
  <si>
    <t>V_PARTV_ATGARD_NR</t>
  </si>
  <si>
    <t>V_PARTV_DIAGNOS</t>
  </si>
  <si>
    <t>V_PARTV_DIAGNOS_NR</t>
  </si>
  <si>
    <t>V_PARTV_PSVARD</t>
  </si>
  <si>
    <t>V_PARTV_EKOD</t>
  </si>
  <si>
    <t>V_PARTV_EKOD_NR</t>
  </si>
  <si>
    <t>TV</t>
  </si>
  <si>
    <t>R_PAR_TV</t>
  </si>
  <si>
    <t>PAR_TV</t>
  </si>
  <si>
    <t>CAN</t>
  </si>
  <si>
    <t>DORS</t>
  </si>
  <si>
    <t>V_PAROV_SLUTRAPPORTERAD</t>
  </si>
  <si>
    <t>V_PARSV_SLUTRAPPORTERAD</t>
  </si>
  <si>
    <t>Aktualitet</t>
  </si>
  <si>
    <t>1997-2008</t>
  </si>
  <si>
    <t>1964-</t>
  </si>
  <si>
    <t>1997-</t>
  </si>
  <si>
    <t>1984-1997</t>
  </si>
  <si>
    <t>EKOD1: 1964- EKOD2: 1997- EKOD3-5: 2009-</t>
  </si>
  <si>
    <t>1964-2014</t>
  </si>
  <si>
    <t>OPD1-OPD12: 1997- OPD13-OPD30: 2009-</t>
  </si>
  <si>
    <t>2007-</t>
  </si>
  <si>
    <t>2011-</t>
  </si>
  <si>
    <t>1998-</t>
  </si>
  <si>
    <t>1964-1986 skapad, 1987- inrapporterad</t>
  </si>
  <si>
    <t>1998-2011</t>
  </si>
  <si>
    <t>ATC-kod vid förgiftning. Läkemedel enligt FASS. Max 30 koder</t>
  </si>
  <si>
    <t>Diagnoser enligt ICD. Max 30 diagnoser</t>
  </si>
  <si>
    <t>Yttre orsakskod 1-5. Se ICD-kodlista</t>
  </si>
  <si>
    <t>Hemort (Endast län och kommun)</t>
  </si>
  <si>
    <t>1997-2014</t>
  </si>
  <si>
    <t>Vårdtillfällen grupperat på kapitelnivå</t>
  </si>
  <si>
    <t>Datum då åtgärd 1-30 utfördes</t>
  </si>
  <si>
    <t>2021-</t>
  </si>
  <si>
    <t>2001-</t>
  </si>
  <si>
    <t>2016-</t>
  </si>
  <si>
    <t>EKOD1-2: 1997-, EKOD3-5: 2009-, EKOD6-7: 2009-2010</t>
  </si>
  <si>
    <t>Besöksdatum alfanumeriskt format</t>
  </si>
  <si>
    <t>2009-</t>
  </si>
  <si>
    <t>2001-2014</t>
  </si>
  <si>
    <t>2001-2011</t>
  </si>
  <si>
    <t>Medicinskt verksamhetsområde som patienten besökt</t>
  </si>
  <si>
    <t>Tidpunkt för avslut av öppenvårdskontakt på akutmottagning</t>
  </si>
  <si>
    <t>Anger om besöket var ett akutbesök och typ av akutverksamhet</t>
  </si>
  <si>
    <t>Ålder skapas genom utskrivningsdatum - födelsedatum eller [31/12 rapporteringsåret] - födelsedatum om patienten ej är utskriven</t>
  </si>
  <si>
    <t>Inskrivningssätt: 1= annat sjukhus/klinik 2=särskilt boende 3=ordinärt boende</t>
  </si>
  <si>
    <t>Län-kommun-församlingskod</t>
  </si>
  <si>
    <t>Kommentar</t>
  </si>
  <si>
    <t>Formateringsinfo</t>
  </si>
  <si>
    <t>Rubrik</t>
  </si>
  <si>
    <t>V_PARSV_FODDATN</t>
  </si>
  <si>
    <t>FODDATN</t>
  </si>
  <si>
    <t>V_PAROV_FODDATN</t>
  </si>
  <si>
    <t>Variabeln avrådes från p.g.a. stort bortfall och bristande kvalitet</t>
  </si>
  <si>
    <t>LMED</t>
  </si>
  <si>
    <t>V_PAROV_PSVARD</t>
  </si>
  <si>
    <t>2015-</t>
  </si>
  <si>
    <t>DISTRIKT</t>
  </si>
  <si>
    <t>V_PARSV_DISTRIKT</t>
  </si>
  <si>
    <t>V_PARSV_FODAR</t>
  </si>
  <si>
    <t>FODAR</t>
  </si>
  <si>
    <t>Patientens födelseår</t>
  </si>
  <si>
    <t>ICD</t>
  </si>
  <si>
    <t>PEKARE</t>
  </si>
  <si>
    <t>V_PARSV_PEKARE</t>
  </si>
  <si>
    <t>V_PARSV_PNRQ</t>
  </si>
  <si>
    <t>Personnummerkvalitet</t>
  </si>
  <si>
    <t>Födelseland</t>
  </si>
  <si>
    <t>Patientens födelsedatum, alfanumeriskt</t>
  </si>
  <si>
    <t>Patientens födelsedatum, numeriskt</t>
  </si>
  <si>
    <t>V_PARSV_LK</t>
  </si>
  <si>
    <t>V_PARSV_LKF</t>
  </si>
  <si>
    <t>LK</t>
  </si>
  <si>
    <t>Hemort (Län, kommun, församling)</t>
  </si>
  <si>
    <t>1964-2015</t>
  </si>
  <si>
    <t>För församling krävs särsild motivering</t>
  </si>
  <si>
    <t>V_PAROV_LK</t>
  </si>
  <si>
    <t>V_PAROV_LKF</t>
  </si>
  <si>
    <t>Folkbokföringsort (Län, kommun, församling)</t>
  </si>
  <si>
    <t>R_DORS</t>
  </si>
  <si>
    <t>Dödsorsaksregistret</t>
  </si>
  <si>
    <t>V_DORS_ALDER</t>
  </si>
  <si>
    <t>V_DORS_ALKOHOL</t>
  </si>
  <si>
    <t>V_DORS_ANTORS</t>
  </si>
  <si>
    <t>V_DORS_AOLYCKA</t>
  </si>
  <si>
    <t>V_DORS_AR</t>
  </si>
  <si>
    <t>V_DORS_DALDDAG</t>
  </si>
  <si>
    <t>V_DORS_DALDKL5</t>
  </si>
  <si>
    <t>V_DORS_DALDMAN</t>
  </si>
  <si>
    <t>V_DORS_DBAVSER</t>
  </si>
  <si>
    <t>V_DORS_DBGRUND1</t>
  </si>
  <si>
    <t>V_DORS_DBGRUND5</t>
  </si>
  <si>
    <t>V_DORS_DBGRUND6</t>
  </si>
  <si>
    <t>V_DORS_DBGRUND7</t>
  </si>
  <si>
    <t>V_DORS_DBGRUND8</t>
  </si>
  <si>
    <t>V_DORS_DIABETES</t>
  </si>
  <si>
    <t>V_DORS_DOD_KOMMUN</t>
  </si>
  <si>
    <t>V_DORS_DODSDAT</t>
  </si>
  <si>
    <t>V_DORS_DODSDATN</t>
  </si>
  <si>
    <t>V_DORS_DODSKRIT</t>
  </si>
  <si>
    <t>V_DORS_DODSPL</t>
  </si>
  <si>
    <t>V_DORS_DODUTL</t>
  </si>
  <si>
    <t>V_DORS_FASTNR</t>
  </si>
  <si>
    <t>V_DORS_FCIV</t>
  </si>
  <si>
    <t>V_DORS_FLAND</t>
  </si>
  <si>
    <t>V_DORS_FOBUTL</t>
  </si>
  <si>
    <t>V_DORS_FOD_LAN</t>
  </si>
  <si>
    <t>V_DORS_FODDAT</t>
  </si>
  <si>
    <t>V_DORS_FODDATN</t>
  </si>
  <si>
    <t>V_DORS_FODLAND</t>
  </si>
  <si>
    <t>V_DORS_ICD</t>
  </si>
  <si>
    <t>V_DORS_KAP17</t>
  </si>
  <si>
    <t>V_DORS_KAP19</t>
  </si>
  <si>
    <t>V_DORS_KBASIC</t>
  </si>
  <si>
    <t>V_DORS_KLINIK</t>
  </si>
  <si>
    <t>V_DORS_KON</t>
  </si>
  <si>
    <t>V_DORS_MORSAK_IDX_1_48</t>
  </si>
  <si>
    <t>V_DORS_NARKOTIK</t>
  </si>
  <si>
    <t>V_DORS_NATION</t>
  </si>
  <si>
    <t>V_DORS_NATION_FOBUTL</t>
  </si>
  <si>
    <t>V_DORS_OFULLST</t>
  </si>
  <si>
    <t>V_DORS_OPDAT</t>
  </si>
  <si>
    <t>V_DORS_OPERERAD</t>
  </si>
  <si>
    <t>V_DORS_RO_IDX_1_48</t>
  </si>
  <si>
    <t>V_DORS_STORSTAD</t>
  </si>
  <si>
    <t>V_DORS_UBASIC</t>
  </si>
  <si>
    <t>V_DORS_ULORSAK</t>
  </si>
  <si>
    <t>V_DORS_UNORDL</t>
  </si>
  <si>
    <t>ALKOHOL</t>
  </si>
  <si>
    <t>ANTORS</t>
  </si>
  <si>
    <t>AOLYCKA</t>
  </si>
  <si>
    <t>DALDDAG</t>
  </si>
  <si>
    <t>DALDKL5</t>
  </si>
  <si>
    <t>DALDMAN</t>
  </si>
  <si>
    <t>DBAVSER</t>
  </si>
  <si>
    <t>DBGRUND1</t>
  </si>
  <si>
    <t>DBGRUND5</t>
  </si>
  <si>
    <t>DBGRUND6</t>
  </si>
  <si>
    <t>DBGRUND7</t>
  </si>
  <si>
    <t>DBGRUND8</t>
  </si>
  <si>
    <t>DIABETES</t>
  </si>
  <si>
    <t>DOD_KOMMUN</t>
  </si>
  <si>
    <t>DODSDAT</t>
  </si>
  <si>
    <t>DODSKRIT</t>
  </si>
  <si>
    <t>DODSPL</t>
  </si>
  <si>
    <t>DODUTL</t>
  </si>
  <si>
    <t>FASTNR</t>
  </si>
  <si>
    <t>FCIV</t>
  </si>
  <si>
    <t>FOBUTL</t>
  </si>
  <si>
    <t>FOD_LAN</t>
  </si>
  <si>
    <t>FODLAND</t>
  </si>
  <si>
    <t>KAP17</t>
  </si>
  <si>
    <t>KAP19</t>
  </si>
  <si>
    <t>KBASIC</t>
  </si>
  <si>
    <t>LKF LK</t>
  </si>
  <si>
    <t>MORSAK1-MORSAK48</t>
  </si>
  <si>
    <t>NARKOTIK</t>
  </si>
  <si>
    <t>NATION_FOBUTL</t>
  </si>
  <si>
    <t>OFULLST</t>
  </si>
  <si>
    <t>OPDAT</t>
  </si>
  <si>
    <t>OPERERAD</t>
  </si>
  <si>
    <t>RO1-RO48</t>
  </si>
  <si>
    <t>STORSTAD</t>
  </si>
  <si>
    <t>UBASIC</t>
  </si>
  <si>
    <t>ULORSAK</t>
  </si>
  <si>
    <t>UNORDL</t>
  </si>
  <si>
    <t>DODSDATN</t>
  </si>
  <si>
    <t>Dödskriterier</t>
  </si>
  <si>
    <t>Plats för dödsfall</t>
  </si>
  <si>
    <t>Dödfall utomlands</t>
  </si>
  <si>
    <t>Fastighetsnummer</t>
  </si>
  <si>
    <t>Föregående civilstånd</t>
  </si>
  <si>
    <t>Födelseland (Grupperat på 11 kategorier)</t>
  </si>
  <si>
    <t>Ej folkbokförd i Sverige</t>
  </si>
  <si>
    <t>Födelselän</t>
  </si>
  <si>
    <t>ICD-version</t>
  </si>
  <si>
    <t>Huvudsaklig skada eller förgiftning</t>
  </si>
  <si>
    <t>Basic list-kod för KAP17</t>
  </si>
  <si>
    <t>Klinik där dödsbeviset utfärdats</t>
  </si>
  <si>
    <t xml:space="preserve">Kön </t>
  </si>
  <si>
    <t>Multipla dödsorsaker</t>
  </si>
  <si>
    <t>Narkotikarelaterad diagnos</t>
  </si>
  <si>
    <t>Land för medborgarskap (Grupperat på 11 kategorier)</t>
  </si>
  <si>
    <t>Land för ej folkbokförda i Sverige (Grupperat på 11 kategorier)</t>
  </si>
  <si>
    <t>Fler än 12 multipla dödsorsaker finns</t>
  </si>
  <si>
    <t>Operationsdatum</t>
  </si>
  <si>
    <t>Opererad inom 4 veckor före dödsfallet</t>
  </si>
  <si>
    <t>Position på intyget för MORSAK01-MORSAK48</t>
  </si>
  <si>
    <t>Storstadsområde</t>
  </si>
  <si>
    <t>Basic list-kod för ULORSAK</t>
  </si>
  <si>
    <t>Underliggande dödsorsak</t>
  </si>
  <si>
    <t>Kod i nordisk lista för ULORSAK</t>
  </si>
  <si>
    <t>Om döden fastställts med hjälp av direkta eller indirekta kriterier</t>
  </si>
  <si>
    <t>Dödsplats</t>
  </si>
  <si>
    <t>Död utomlands</t>
  </si>
  <si>
    <t>Det land den avlidne föddes i</t>
  </si>
  <si>
    <t>Anger att den avlidne inte var folkbokförda i Sverige vid dödstillfället</t>
  </si>
  <si>
    <t>Födelselän för personer födda i Sverige</t>
  </si>
  <si>
    <t>Dödsorsakerna kodade enligt denna internationella ICD-version</t>
  </si>
  <si>
    <t>Nationalitet</t>
  </si>
  <si>
    <t>Nationstillhörighet/folkbokföringsland för avlidna som vid dödstillfället inte var folkbokförda i Sverige</t>
  </si>
  <si>
    <t>Datum för eventuell operation</t>
  </si>
  <si>
    <t>Om operation företagits inom 4 veckor innan dödsfallet</t>
  </si>
  <si>
    <t>Vilken rad och vilken plats på intyget som diagnosen stod</t>
  </si>
  <si>
    <t xml:space="preserve">Anger var den avlidne var folkbokförd </t>
  </si>
  <si>
    <t>Baslista</t>
  </si>
  <si>
    <t>Nordisk lista</t>
  </si>
  <si>
    <t>Ålder vid dödsfall</t>
  </si>
  <si>
    <t>Ålder i år vid själva dödsfallet</t>
  </si>
  <si>
    <t xml:space="preserve">Alkoholrelaterad diagnos </t>
  </si>
  <si>
    <t>Antal bidragande dödsorsaker</t>
  </si>
  <si>
    <t>Arbetsolycka</t>
  </si>
  <si>
    <t>Registrering av ev. markering om olycka under förvärvsarbete förelegat</t>
  </si>
  <si>
    <t>År för dödsfall</t>
  </si>
  <si>
    <t>Ålder vid dödsfall i dagar om &lt; 1 månad</t>
  </si>
  <si>
    <t xml:space="preserve">Dödsålder i dagar om personen ifråga har avlidit innan hon/han har fyllt 1 månad </t>
  </si>
  <si>
    <t>Ålder vid dödsfall i femårsklasser</t>
  </si>
  <si>
    <t>Dödsålder vid själva dödsfallet i femårsåldersklasser</t>
  </si>
  <si>
    <t>Ålder vid dödsfall i månader om &lt; 1 år</t>
  </si>
  <si>
    <t>Dödsålder i månader om personen ifråga har avlidit efter hon/han har fyllt 1 månad men innan hon/han har fyllt 1 år</t>
  </si>
  <si>
    <t>Dödsbeviset avser vuxen/barn</t>
  </si>
  <si>
    <t>Registrering av ev. markering på blanketten beträffande den avlidnes ålder</t>
  </si>
  <si>
    <t>Obduktion</t>
  </si>
  <si>
    <t>Om klinisk eller rättsmedicinsk obduktion</t>
  </si>
  <si>
    <t>Undersökning före dödsfallet på sjukhus</t>
  </si>
  <si>
    <t xml:space="preserve">Om undersökning före döden </t>
  </si>
  <si>
    <t>Undersökning före dödsfallet utanför sjukhus</t>
  </si>
  <si>
    <t>Om undersökning före döden utanför sjukhus</t>
  </si>
  <si>
    <t>Yttre likbesiktning</t>
  </si>
  <si>
    <t>Om yttre likbesiktning</t>
  </si>
  <si>
    <t>Annan eller okänd källa som grund för intyget</t>
  </si>
  <si>
    <t>Om "annan källa"</t>
  </si>
  <si>
    <t>Diabeteskod</t>
  </si>
  <si>
    <t>Diabetes som antingen underliggande eller bidragande dödsorsak</t>
  </si>
  <si>
    <t>Kommun där dödsfall inträffade</t>
  </si>
  <si>
    <t xml:space="preserve">Fyrasiffrig kommunkod för den kommun döden inträffade i
</t>
  </si>
  <si>
    <t>Datum för dödsfall</t>
  </si>
  <si>
    <t>Den avlidnes dödsdatum</t>
  </si>
  <si>
    <t>R_LMED</t>
  </si>
  <si>
    <t>Läkemedelsregistret</t>
  </si>
  <si>
    <t>V_LMED_AFORM</t>
  </si>
  <si>
    <t>AFORM</t>
  </si>
  <si>
    <t>Ägarform</t>
  </si>
  <si>
    <t>Ägarform, enligt Arbetsplatskodregistret</t>
  </si>
  <si>
    <t>V_LMED_ALDER</t>
  </si>
  <si>
    <t>Ålder vid årets slut (Expeditionsår minus födelseår)</t>
  </si>
  <si>
    <t>V_LMED_ANTAL</t>
  </si>
  <si>
    <t>ANTAL</t>
  </si>
  <si>
    <t>Antal förpackningar</t>
  </si>
  <si>
    <t>V_LMED_ANTNUM</t>
  </si>
  <si>
    <t>ANTNUM</t>
  </si>
  <si>
    <t>Förpackningsstorlek, numerisk</t>
  </si>
  <si>
    <t>Förpackningsstorlek i numeriskform (utan enhet)</t>
  </si>
  <si>
    <t>V_LMED_ATC</t>
  </si>
  <si>
    <t>ATC-kod</t>
  </si>
  <si>
    <t>V_LMED_ARBETSPL</t>
  </si>
  <si>
    <t>ARBETSPL</t>
  </si>
  <si>
    <t>Arbetsplatskod</t>
  </si>
  <si>
    <t>V_LMED_ARBLAN</t>
  </si>
  <si>
    <t>ARBLAN</t>
  </si>
  <si>
    <t>Arbetsplatsens län</t>
  </si>
  <si>
    <t>V_LMED_BYTESK</t>
  </si>
  <si>
    <t>BYTESK</t>
  </si>
  <si>
    <t>Byteskod</t>
  </si>
  <si>
    <t>Aktualitet: 2005-07-01 – 2009</t>
  </si>
  <si>
    <t>V_LMED_BYTET</t>
  </si>
  <si>
    <t>BYTET</t>
  </si>
  <si>
    <t>Bytet tillåtet</t>
  </si>
  <si>
    <t>V_LMED_DDD</t>
  </si>
  <si>
    <t>DDD</t>
  </si>
  <si>
    <t>DDD-värde</t>
  </si>
  <si>
    <t>V_LMED_DDDENHET</t>
  </si>
  <si>
    <t>DDDENHET</t>
  </si>
  <si>
    <t>Enhet DDD</t>
  </si>
  <si>
    <t>Enhet på DDD, t.ex. mg eller ml</t>
  </si>
  <si>
    <t>V_LMED_DOSER</t>
  </si>
  <si>
    <t>DOSER</t>
  </si>
  <si>
    <t>Doseringstext</t>
  </si>
  <si>
    <t>V_LMED_EDATUM</t>
  </si>
  <si>
    <t>EDATUM</t>
  </si>
  <si>
    <t>Expeditionsdatum</t>
  </si>
  <si>
    <t>Expeditionsdatum. Datum när patienten köpte varan</t>
  </si>
  <si>
    <t>V_LMED_EXPLAN</t>
  </si>
  <si>
    <t>EXPLAN</t>
  </si>
  <si>
    <t>Expeditionslän</t>
  </si>
  <si>
    <t>Länskod för expedierande apotek</t>
  </si>
  <si>
    <t>V_LMED_FDATUM</t>
  </si>
  <si>
    <t>FDATUM</t>
  </si>
  <si>
    <t>Förskrivningsdatum</t>
  </si>
  <si>
    <t>V_LMED_FDDD</t>
  </si>
  <si>
    <t>FDDD</t>
  </si>
  <si>
    <t>Förskrivningens DDD</t>
  </si>
  <si>
    <t>Förskrivningens DDD. Anger hur många Definierade DygnsDoser (antal dagar) uttaget innehåller (förpackningens DDD * antal). DDD är den genomsnittliga dygnsdosen då läkemedlet används av en vuxen vid medlets huvudindikation</t>
  </si>
  <si>
    <t>V_LMED_FNPLPACKID</t>
  </si>
  <si>
    <t>FNPLPACKID</t>
  </si>
  <si>
    <t xml:space="preserve">NPLpackID förskrivet </t>
  </si>
  <si>
    <t>Förskrivet NPLpackID, om annat än det expedierade. Nationell Produktregister för Läkemedel. Finns för alla läkemedel men ej handelsvaror, hjälpmedel mm.</t>
  </si>
  <si>
    <t>Variabeln leder till stora filer</t>
  </si>
  <si>
    <t>V_LMED_FORMAN</t>
  </si>
  <si>
    <t>FORMAN</t>
  </si>
  <si>
    <t>Förmån</t>
  </si>
  <si>
    <t>Anger om artikeln ingår i förmånen</t>
  </si>
  <si>
    <t>V_LMED_FORPDDD</t>
  </si>
  <si>
    <t>FORPDDD</t>
  </si>
  <si>
    <t>Förpackningens DDD</t>
  </si>
  <si>
    <t>Förpackningens DDD. Anger hur många Definierade DygnsDoser förpackningen innehåller (antal dagar). DDD är den genomsnittliga dygnsdosen då läkemedlet används av en vuxen vid medlets huvudindikation</t>
  </si>
  <si>
    <t>V_LMED_FORPS</t>
  </si>
  <si>
    <t>FORPS</t>
  </si>
  <si>
    <t xml:space="preserve">Förpackningsstorlek </t>
  </si>
  <si>
    <t>V_LMED_FTYP</t>
  </si>
  <si>
    <t>FTYP</t>
  </si>
  <si>
    <t>Förmånstyp</t>
  </si>
  <si>
    <t>V_LMED_FVARUID</t>
  </si>
  <si>
    <t>FVARUID</t>
  </si>
  <si>
    <t>Varuidentitet förskrivet</t>
  </si>
  <si>
    <t xml:space="preserve">Variabeln FVARUNR rekommenderas </t>
  </si>
  <si>
    <t>V_LMED_FVARUNR</t>
  </si>
  <si>
    <t>FVARUNR</t>
  </si>
  <si>
    <t>Varunummer förskrivet</t>
  </si>
  <si>
    <t>V_LMED_HFORPS</t>
  </si>
  <si>
    <t>HFORPS</t>
  </si>
  <si>
    <t>V_LMED_HGRUPP</t>
  </si>
  <si>
    <t>HGRUPP</t>
  </si>
  <si>
    <t>Handelsvarugrupp (endast för handelsvaror)</t>
  </si>
  <si>
    <t>V_LMED_INGAVG</t>
  </si>
  <si>
    <t>INGAVG</t>
  </si>
  <si>
    <t>Ingående egenavgift</t>
  </si>
  <si>
    <t>V_LMED_KON</t>
  </si>
  <si>
    <t>V_LMED_LANKOST</t>
  </si>
  <si>
    <t>LANKOST</t>
  </si>
  <si>
    <t xml:space="preserve">Förmånskostnad/Landstingskostnad, exkl. moms </t>
  </si>
  <si>
    <t>V_LMED_LFORM</t>
  </si>
  <si>
    <t>LFORM</t>
  </si>
  <si>
    <t>Läkemedelsform</t>
  </si>
  <si>
    <t>V_LMED_LKFLK</t>
  </si>
  <si>
    <t>Ej församling</t>
  </si>
  <si>
    <t>V_LMED_LNMN</t>
  </si>
  <si>
    <t>LNMN</t>
  </si>
  <si>
    <t>Läkemedelsnamn</t>
  </si>
  <si>
    <t>Innehåller produktnamn kompletterat med tillverkarens/ombudets namn, beredningsform och styrka</t>
  </si>
  <si>
    <t>V_LMED_MERKOST</t>
  </si>
  <si>
    <t>MERKOST</t>
  </si>
  <si>
    <t>Merkostnad</t>
  </si>
  <si>
    <t>V_LMED_MOMS</t>
  </si>
  <si>
    <t>MOMS</t>
  </si>
  <si>
    <t>Moms</t>
  </si>
  <si>
    <t>V_LMED_NARKKLASS</t>
  </si>
  <si>
    <t>NARKKLASS</t>
  </si>
  <si>
    <t>Narkotikaklass</t>
  </si>
  <si>
    <t>V_LMED_NPLID</t>
  </si>
  <si>
    <t>NPLID</t>
  </si>
  <si>
    <t>NPLID. (NPL=Nationell Produktregister för Läkemedel). Finns för alla läkemedel men ej handelsvaror, hjälpmedel mm.</t>
  </si>
  <si>
    <t>V_LMED_NPLPACKID</t>
  </si>
  <si>
    <t>NPLPACKID</t>
  </si>
  <si>
    <t>NPLpackID expedierat</t>
  </si>
  <si>
    <t>Expedierat NPLpackID. Nationell Produktregister för Läkemedel. Finns för alla läkemedel men ej handelsvaror, hjälpmedel mm.</t>
  </si>
  <si>
    <t>V_LMED_OTYP</t>
  </si>
  <si>
    <t>OTYP</t>
  </si>
  <si>
    <t>Ordinationstyp/försäljningssätt</t>
  </si>
  <si>
    <t>V_LMED_PATKOST</t>
  </si>
  <si>
    <t>PATKOST</t>
  </si>
  <si>
    <t xml:space="preserve">Egenavgift/Patientens avgift, exkl. moms </t>
  </si>
  <si>
    <t>V_LMED_PERIOD</t>
  </si>
  <si>
    <t>PERIOD</t>
  </si>
  <si>
    <t>Faktureringsperiod</t>
  </si>
  <si>
    <t>V_LMED_PRISTYP</t>
  </si>
  <si>
    <t>PRISTYP</t>
  </si>
  <si>
    <t>Pristyp</t>
  </si>
  <si>
    <t>V_LMED_PRODUKT</t>
  </si>
  <si>
    <t>PRODUKT</t>
  </si>
  <si>
    <t>Läkemedelsprodukt</t>
  </si>
  <si>
    <t>V_LMED_RECB</t>
  </si>
  <si>
    <t>RECB</t>
  </si>
  <si>
    <t>Receptbelagd</t>
  </si>
  <si>
    <t>V_LMED_SDATUM</t>
  </si>
  <si>
    <t>SDATUM</t>
  </si>
  <si>
    <t>Startdatum för aktuell förmånsperiod</t>
  </si>
  <si>
    <t>V_LMED_SPKOD_IDX_1_3</t>
  </si>
  <si>
    <t>SPKOD1-SPKOD3</t>
  </si>
  <si>
    <t>Specialistutbildningskod 1-3</t>
  </si>
  <si>
    <t>V_LMED_STARTFP</t>
  </si>
  <si>
    <t>STARTFP</t>
  </si>
  <si>
    <t>Startförpackning</t>
  </si>
  <si>
    <t>V_LMED_STYRKAENHET</t>
  </si>
  <si>
    <t>STYRKAENHET</t>
  </si>
  <si>
    <t>Styrka enhet</t>
  </si>
  <si>
    <t>V_LMED_STYRKALF</t>
  </si>
  <si>
    <t>STYRKALF</t>
  </si>
  <si>
    <t>Styrka</t>
  </si>
  <si>
    <t>V_LMED_STYRKNUM</t>
  </si>
  <si>
    <t>STYRKNUM</t>
  </si>
  <si>
    <t>Styrka, numerisk</t>
  </si>
  <si>
    <t>V_LMED_SUBNAMN</t>
  </si>
  <si>
    <t>SUBNAMN</t>
  </si>
  <si>
    <t>Substansnamn</t>
  </si>
  <si>
    <t>V_LMED_TKOST</t>
  </si>
  <si>
    <t>TKOST</t>
  </si>
  <si>
    <t xml:space="preserve">Totalkostnad, exkl. moms </t>
  </si>
  <si>
    <t>V_LMED_TRANSTYP</t>
  </si>
  <si>
    <t>TRANSTYP</t>
  </si>
  <si>
    <t>Transaktionstyp</t>
  </si>
  <si>
    <t>V_LMED_URSPR</t>
  </si>
  <si>
    <t>URSPR</t>
  </si>
  <si>
    <t>Ursprung</t>
  </si>
  <si>
    <t>Receptets ursprung (hur receptet kom in till apoteket)</t>
  </si>
  <si>
    <t>V_LMED_UTBK</t>
  </si>
  <si>
    <t>UTBK</t>
  </si>
  <si>
    <t>Utbildningskod</t>
  </si>
  <si>
    <t>Utbildningskod. SCB:s SUN-kod</t>
  </si>
  <si>
    <t>V_LMED_UTFKAT</t>
  </si>
  <si>
    <t>UTFKAT</t>
  </si>
  <si>
    <t>Utfärdarkategori</t>
  </si>
  <si>
    <t>V_LMED_VARUID</t>
  </si>
  <si>
    <t>VARUID</t>
  </si>
  <si>
    <t>Varuidentitet expedierad</t>
  </si>
  <si>
    <t xml:space="preserve">Variabeln VARUNR rekommenderas istället för VARUID </t>
  </si>
  <si>
    <t>V_LMED_VARUNR</t>
  </si>
  <si>
    <t>VARUNR</t>
  </si>
  <si>
    <t>Varunummer expedierad</t>
  </si>
  <si>
    <t>V_LMED_VARUTYP</t>
  </si>
  <si>
    <t>VARUTYP</t>
  </si>
  <si>
    <t>Varutyp</t>
  </si>
  <si>
    <t>V_LMED_VERKS</t>
  </si>
  <si>
    <t>VERKS</t>
  </si>
  <si>
    <t>Verksamhetsinriktning</t>
  </si>
  <si>
    <t>Verksamhetsinriktning. Medicinska verksamhetsområden klassificeras efter specialitet och inriktning</t>
  </si>
  <si>
    <t>V_LMED_VFORM</t>
  </si>
  <si>
    <t>VFORM</t>
  </si>
  <si>
    <t>Vårdform</t>
  </si>
  <si>
    <t>Vårdform, enligt Arbetsplatskodsregistret</t>
  </si>
  <si>
    <t>Variabeln VERKS rekomenderas istället för VFORM</t>
  </si>
  <si>
    <t>V_LMED_YRKE</t>
  </si>
  <si>
    <t>YRKE</t>
  </si>
  <si>
    <t>Yrke</t>
  </si>
  <si>
    <t>R_CAN</t>
  </si>
  <si>
    <t>Cancerregistret</t>
  </si>
  <si>
    <t>V_CAN_ALDER</t>
  </si>
  <si>
    <t>Ålder vid diagnos</t>
  </si>
  <si>
    <t>Patientens ålder vid diagnos</t>
  </si>
  <si>
    <t>V_CAN_AR</t>
  </si>
  <si>
    <t>Diagnosår</t>
  </si>
  <si>
    <t>V_CAN_BEN</t>
  </si>
  <si>
    <t>BEN</t>
  </si>
  <si>
    <t>Malign/Benign</t>
  </si>
  <si>
    <t>V_CAN_DIADAT</t>
  </si>
  <si>
    <t>DIADAT</t>
  </si>
  <si>
    <t>Diagnosdatum</t>
  </si>
  <si>
    <t>V_CAN_DIGR</t>
  </si>
  <si>
    <t>DIGR</t>
  </si>
  <si>
    <t>Diagnosgrund</t>
  </si>
  <si>
    <t>V_CAN_DODCA</t>
  </si>
  <si>
    <t>DODCA</t>
  </si>
  <si>
    <t>Avliden i cancer</t>
  </si>
  <si>
    <t>Avliden i cancer (enligt B-blankett)</t>
  </si>
  <si>
    <t>V_CAN_DODSDAT</t>
  </si>
  <si>
    <t>Dödsdatum</t>
  </si>
  <si>
    <t>Datum då patienten avled, information från dödsorsaksregistret. Om variabeln beställs lämnas även DODSDATN ut</t>
  </si>
  <si>
    <t>V_CAN_DODSDATN</t>
  </si>
  <si>
    <t>Datum då patienten avled, information från dödsorsaksregistret</t>
  </si>
  <si>
    <t>Numeriskt datum</t>
  </si>
  <si>
    <t>V_CAN_FIGO</t>
  </si>
  <si>
    <t>FIGO</t>
  </si>
  <si>
    <t>V_CAN_FODDAT</t>
  </si>
  <si>
    <t>V_CAN_HEMFR</t>
  </si>
  <si>
    <t>HEMFR</t>
  </si>
  <si>
    <t>LKF framsk till 20xx-01-01 (Endast län och kommun)</t>
  </si>
  <si>
    <t>Patientens folkbokföringsort vid diagnostillfället, framskrivet till 1 januari senaste året</t>
  </si>
  <si>
    <t>V_CAN_HEMFRF</t>
  </si>
  <si>
    <t>HEMFRF</t>
  </si>
  <si>
    <t>Felkod för HEMFR</t>
  </si>
  <si>
    <t>Felkod för framskrivning av patientens folkbokföringsort</t>
  </si>
  <si>
    <t>V_CAN_ICD7</t>
  </si>
  <si>
    <t>ICD7</t>
  </si>
  <si>
    <t>ICD-7</t>
  </si>
  <si>
    <t>V_CAN_ICD9</t>
  </si>
  <si>
    <t>ICD9</t>
  </si>
  <si>
    <t>ICD-9</t>
  </si>
  <si>
    <t>Tumörens lokalisation enligt ICD-9</t>
  </si>
  <si>
    <t>V_CAN_ICDO10</t>
  </si>
  <si>
    <t>ICDO10</t>
  </si>
  <si>
    <t>ICD-O/2-10</t>
  </si>
  <si>
    <t>Tumörens lokalisation enligt ICD-O/2 (med vissa inslag av ICD-10)</t>
  </si>
  <si>
    <t>V_CAN_ICDO3</t>
  </si>
  <si>
    <t>ICDO3</t>
  </si>
  <si>
    <t>ICD-O/3</t>
  </si>
  <si>
    <t>Tumörens lokalisation enligt ICD-O/3</t>
  </si>
  <si>
    <t>V_CAN_JNR</t>
  </si>
  <si>
    <t>JNR</t>
  </si>
  <si>
    <t>Journalnummer</t>
  </si>
  <si>
    <t>V_CAN_KLINIK</t>
  </si>
  <si>
    <t>Den klinik där patientens diagnos fastställdes</t>
  </si>
  <si>
    <t>V_CAN_KON</t>
  </si>
  <si>
    <t>V_CAN_LKF</t>
  </si>
  <si>
    <t>Folkbokföringsort (Endast län och kommun lämnas ut)</t>
  </si>
  <si>
    <t>Patientens folkbokföringsort vid diagnostillfället</t>
  </si>
  <si>
    <t>V_CAN_M</t>
  </si>
  <si>
    <t>M</t>
  </si>
  <si>
    <t>M-kategori</t>
  </si>
  <si>
    <t>V_CAN_N</t>
  </si>
  <si>
    <t>N</t>
  </si>
  <si>
    <t>N-kategori</t>
  </si>
  <si>
    <t>V_CAN_OBD1</t>
  </si>
  <si>
    <t>OBD1</t>
  </si>
  <si>
    <t>Obduktionsfynd</t>
  </si>
  <si>
    <t>Tumören identifierad vid obduktion</t>
  </si>
  <si>
    <t>V_CAN_PAD</t>
  </si>
  <si>
    <t>PAD</t>
  </si>
  <si>
    <t>V_CAN_PAT</t>
  </si>
  <si>
    <t>PAT</t>
  </si>
  <si>
    <t>Patolog/cytolog</t>
  </si>
  <si>
    <t>Diagnostiserande patologi- och cytologiavdelning</t>
  </si>
  <si>
    <t>V_CAN_PREP</t>
  </si>
  <si>
    <t>PREP</t>
  </si>
  <si>
    <t>Preparatnummer</t>
  </si>
  <si>
    <t>Det histopatologiska preparatets nummer inkl. år</t>
  </si>
  <si>
    <t>V_CAN_REGION</t>
  </si>
  <si>
    <t>REGION</t>
  </si>
  <si>
    <t>Region</t>
  </si>
  <si>
    <t>Sjukvårdsregion</t>
  </si>
  <si>
    <t>V_CAN_RTBDATUM</t>
  </si>
  <si>
    <t>RTBDATUM</t>
  </si>
  <si>
    <t>Senaste träff mot RTB/FoB</t>
  </si>
  <si>
    <t>V_CAN_SENINV</t>
  </si>
  <si>
    <t>Datum för senaste invandring</t>
  </si>
  <si>
    <t>V_CAN_SENUTV</t>
  </si>
  <si>
    <t>Datum för senaste utvandring</t>
  </si>
  <si>
    <t>V_CAN_SIDA</t>
  </si>
  <si>
    <t>SIDA</t>
  </si>
  <si>
    <t>Sida</t>
  </si>
  <si>
    <t>Sidoangivelse vid pariga organ</t>
  </si>
  <si>
    <t>V_CAN_SJUKHUS</t>
  </si>
  <si>
    <t>Den sjukvårdsinrättning där diagnosen fastställdes</t>
  </si>
  <si>
    <t>V_CAN_SNOMED3</t>
  </si>
  <si>
    <t>SNOMED3</t>
  </si>
  <si>
    <t>SNOMED-O/3</t>
  </si>
  <si>
    <t>Tumörens morfologiska diagnos enligt ICD-O/3</t>
  </si>
  <si>
    <t>V_CAN_SNOMEDO10</t>
  </si>
  <si>
    <t>SNOMEDO10</t>
  </si>
  <si>
    <t>SNOMED-O/2-10</t>
  </si>
  <si>
    <t>Tumörens morfologiska diagnos enligt ICD-O/2</t>
  </si>
  <si>
    <t>V_CAN_T</t>
  </si>
  <si>
    <t>T</t>
  </si>
  <si>
    <t>T-kategori</t>
  </si>
  <si>
    <t>V_CAN_TIDINV</t>
  </si>
  <si>
    <t>TIDINV</t>
  </si>
  <si>
    <t>Datum för tidigaste invandring</t>
  </si>
  <si>
    <t>V_CAN_TIDUTV</t>
  </si>
  <si>
    <t>TIDUTV</t>
  </si>
  <si>
    <t>Datum för tidigaste utvandring</t>
  </si>
  <si>
    <t>V_CAN_TNMGRUND</t>
  </si>
  <si>
    <t>TNMGRUND</t>
  </si>
  <si>
    <t>TNM-grund</t>
  </si>
  <si>
    <t>V_CAN_TNR</t>
  </si>
  <si>
    <t>TNR</t>
  </si>
  <si>
    <t>Tumörnummer</t>
  </si>
  <si>
    <t>V_CAN_TNRMAL</t>
  </si>
  <si>
    <t>TNRMAL</t>
  </si>
  <si>
    <t>Tumörnummer, maligna</t>
  </si>
  <si>
    <t>V_PAROV_AVBR_AKUT</t>
  </si>
  <si>
    <t>AVBR_AKUT</t>
  </si>
  <si>
    <t>Avbruten vård på akutmottagning</t>
  </si>
  <si>
    <t>Rekommenderas ej p.g.a. mycket bristande kvalitet</t>
  </si>
  <si>
    <t>V_PAROV_DISTRIKT</t>
  </si>
  <si>
    <t>V_PAROV_FODAR</t>
  </si>
  <si>
    <t>V_PAROV_PNRQ</t>
  </si>
  <si>
    <t>V_CAN_DIADATN</t>
  </si>
  <si>
    <t>DIADATN</t>
  </si>
  <si>
    <t>V_DORS_DISTRIKT</t>
  </si>
  <si>
    <t>V_PAROV_PEKARE</t>
  </si>
  <si>
    <t>V_PARTV_FIL_LT_AD</t>
  </si>
  <si>
    <t>V_PARTV_FIL_LT_AT</t>
  </si>
  <si>
    <t>V_PARTV_SLUT_AV</t>
  </si>
  <si>
    <t>V_PARTV_START_AV</t>
  </si>
  <si>
    <t>V_PARTV_FIL_LT_DI</t>
  </si>
  <si>
    <t>V_PARTV_SLUT_PE</t>
  </si>
  <si>
    <t>V_PARTV_START_PE</t>
  </si>
  <si>
    <t>V_PARTV_FIL_LT_VF</t>
  </si>
  <si>
    <t>V_PARTV_SLUT_VF</t>
  </si>
  <si>
    <t>V_PARTV_START_VF</t>
  </si>
  <si>
    <t>Patientens hemdistrikt</t>
  </si>
  <si>
    <t>Födelseår</t>
  </si>
  <si>
    <t xml:space="preserve">Första årsversionen av registret innehåller uppgifter från Skatteverket. Sedan läggs uppgifter från SCB på. </t>
  </si>
  <si>
    <t>V_DORS_PNRQ</t>
  </si>
  <si>
    <t>• Medicinska födelseregistret (MFR)</t>
  </si>
  <si>
    <t xml:space="preserve">• Patientregistret öppenvård (PAR_OV) </t>
  </si>
  <si>
    <t>• Patientregistret slutenvård (PAR_SV)</t>
  </si>
  <si>
    <t xml:space="preserve">• Patientregistret tvångsvård (PAR_TV) </t>
  </si>
  <si>
    <t>• Läkemedelsregistret (LMED)</t>
  </si>
  <si>
    <t>• Cancerregistret (CAN)</t>
  </si>
  <si>
    <t>• Dödsorsaksregistret (DORS)</t>
  </si>
  <si>
    <t>Medicinska födelseregistret</t>
  </si>
  <si>
    <t>V_DORS_INTYG</t>
  </si>
  <si>
    <t>INTYG</t>
  </si>
  <si>
    <t>V_DORS_LK</t>
  </si>
  <si>
    <t>V_DORS_LKF</t>
  </si>
  <si>
    <t>V_DORS_PRELSLUT</t>
  </si>
  <si>
    <t>PRELSLUT</t>
  </si>
  <si>
    <t>V_CAN_DISTRIKT</t>
  </si>
  <si>
    <t>V_CAN_EXNR</t>
  </si>
  <si>
    <t>EXNR</t>
  </si>
  <si>
    <t>V_CAN_FODDATN</t>
  </si>
  <si>
    <t>V_CAN_PNRQ</t>
  </si>
  <si>
    <t>R_CAN_BC</t>
  </si>
  <si>
    <t>BC</t>
  </si>
  <si>
    <t>CAN_BC</t>
  </si>
  <si>
    <t>V_CANBC_ALDER</t>
  </si>
  <si>
    <t>V_CANBC_AR</t>
  </si>
  <si>
    <t>V_CANBC_DIADAT</t>
  </si>
  <si>
    <t>V_CANBC_DIADATN</t>
  </si>
  <si>
    <t>V_CANBC_FODDATN</t>
  </si>
  <si>
    <t>V_CANBC_KON</t>
  </si>
  <si>
    <t>V_CANBC_MORF</t>
  </si>
  <si>
    <t>MORF</t>
  </si>
  <si>
    <t>V_CANBC_PAT</t>
  </si>
  <si>
    <t>V_CANBC_PNRQ</t>
  </si>
  <si>
    <t>V_CANBC_PREP</t>
  </si>
  <si>
    <t>V_CANBC_SIDA</t>
  </si>
  <si>
    <t>V_CANBC_TOPO</t>
  </si>
  <si>
    <t>TOPO</t>
  </si>
  <si>
    <t>Cancerregistret bc</t>
  </si>
  <si>
    <t>V_LMED_APRIS</t>
  </si>
  <si>
    <t>APRIS</t>
  </si>
  <si>
    <t>V_LMED_FANTAL</t>
  </si>
  <si>
    <t>FANTAL</t>
  </si>
  <si>
    <t>V_LMED_LK</t>
  </si>
  <si>
    <t>V_LMED_LKF</t>
  </si>
  <si>
    <t>V_LMED_PNRQ</t>
  </si>
  <si>
    <t>Rapporterad hemort (Län, kommun, församling)</t>
  </si>
  <si>
    <t>Sjukhus vid vilket patienten skrivits ut från</t>
  </si>
  <si>
    <t>Rapporterad folkbokföringsort (Län, kommun, församling)</t>
  </si>
  <si>
    <t>Sjukhus vilket patienten besökt</t>
  </si>
  <si>
    <t>Rekommenderade variabler</t>
  </si>
  <si>
    <t>Övriga variabler</t>
  </si>
  <si>
    <t>Variabler som kräver särskild motivering / ej rekommenderas*</t>
  </si>
  <si>
    <t>*Se kommentar-kolumn för ytterligare information</t>
  </si>
  <si>
    <t>Diagnosrelaterad gruppering, kan anta ca 550 olika värden</t>
  </si>
  <si>
    <t>Vem som skickat in data till Socialstyrelsen - privat vårdgivare eller region</t>
  </si>
  <si>
    <t>På vilket sätt patienten skrivits ut</t>
  </si>
  <si>
    <t>1952-</t>
  </si>
  <si>
    <t>1987-</t>
  </si>
  <si>
    <t>1987-1994</t>
  </si>
  <si>
    <t>1969-</t>
  </si>
  <si>
    <t>1961-</t>
  </si>
  <si>
    <t>1987-2008</t>
  </si>
  <si>
    <t>1987-1990, 2003-</t>
  </si>
  <si>
    <t>1982-1996</t>
  </si>
  <si>
    <t>1958-</t>
  </si>
  <si>
    <t>1952-2015</t>
  </si>
  <si>
    <t>1969-1996</t>
  </si>
  <si>
    <t>1987-1996</t>
  </si>
  <si>
    <t>2012-</t>
  </si>
  <si>
    <t>2004-</t>
  </si>
  <si>
    <t>1971 -</t>
  </si>
  <si>
    <t>1993-</t>
  </si>
  <si>
    <t>2005-</t>
  </si>
  <si>
    <t>1958-1997</t>
  </si>
  <si>
    <t>1971-</t>
  </si>
  <si>
    <t>1960-</t>
  </si>
  <si>
    <t>2005-07-01 –</t>
  </si>
  <si>
    <t>2005-07-01 –  2009</t>
  </si>
  <si>
    <t>2005-07-01 – 2009</t>
  </si>
  <si>
    <t>2010-01-01</t>
  </si>
  <si>
    <t>2005-07-01 – 2015</t>
  </si>
  <si>
    <t>V_LMED_PRODUKTTYP</t>
  </si>
  <si>
    <t>PRODUKTTYP</t>
  </si>
  <si>
    <t>R_MFR</t>
  </si>
  <si>
    <t>MFR</t>
  </si>
  <si>
    <t>V_MFR_ACIDOS</t>
  </si>
  <si>
    <t>ACIDOS</t>
  </si>
  <si>
    <t>Acidoskorrektion</t>
  </si>
  <si>
    <t>1999-</t>
  </si>
  <si>
    <t>V_MFR_AKUPUNKT</t>
  </si>
  <si>
    <t>AKUPUNKT</t>
  </si>
  <si>
    <t>Akupunktur</t>
  </si>
  <si>
    <t>1994-</t>
  </si>
  <si>
    <t>V_MFR_AMNIO</t>
  </si>
  <si>
    <t>AMNIO</t>
  </si>
  <si>
    <t>Fosterdiagnostik  amniocentes</t>
  </si>
  <si>
    <t>Fosterdiagnostik, amniocentes (fostervattensprov)</t>
  </si>
  <si>
    <t>V_MFR_AMNIOANM</t>
  </si>
  <si>
    <t>AMNIOANM</t>
  </si>
  <si>
    <t>Amniocentes anmärkning</t>
  </si>
  <si>
    <t>Fosterdiagnostik, amniocentes (fostervattensprov), anmärkning</t>
  </si>
  <si>
    <t>V_MFR_AMNIODAT</t>
  </si>
  <si>
    <t>AMNIODAT</t>
  </si>
  <si>
    <t>Amniocentes datum</t>
  </si>
  <si>
    <t>Fosterdiagnostik, amniocentes (fostervattensprov), datum för provtagning</t>
  </si>
  <si>
    <t>V_MFR_ANNANSML</t>
  </si>
  <si>
    <t>ANNANSML</t>
  </si>
  <si>
    <t>Annan smärtlindring</t>
  </si>
  <si>
    <t>1982-</t>
  </si>
  <si>
    <t>V_MFR_APGAR1</t>
  </si>
  <si>
    <t>APGAR1</t>
  </si>
  <si>
    <t>Apgarbedömning vid 1 minut</t>
  </si>
  <si>
    <t>1973-</t>
  </si>
  <si>
    <t>V_MFR_APGAR10</t>
  </si>
  <si>
    <t>APGAR10</t>
  </si>
  <si>
    <t>Apgarbedömning vid 10 minuter</t>
  </si>
  <si>
    <t xml:space="preserve">Apgarbedömning vid 10 minuter </t>
  </si>
  <si>
    <t>V_MFR_APGAR5</t>
  </si>
  <si>
    <t>APGAR5</t>
  </si>
  <si>
    <t>Apgarbedömning vid 5 minuter</t>
  </si>
  <si>
    <t xml:space="preserve">Apgarbedömning vid 5 minuter </t>
  </si>
  <si>
    <t>V_MFR_AR</t>
  </si>
  <si>
    <t xml:space="preserve">Barnets födelseår </t>
  </si>
  <si>
    <t xml:space="preserve">1973- </t>
  </si>
  <si>
    <t>V_MFR_ARBETE</t>
  </si>
  <si>
    <t>ARBETE</t>
  </si>
  <si>
    <t>Arbete</t>
  </si>
  <si>
    <t xml:space="preserve">Omfattning av arbetstid vid inskrivning till mödrahälsovården  </t>
  </si>
  <si>
    <t>V_MFR_ASTMA</t>
  </si>
  <si>
    <t>ASTMA</t>
  </si>
  <si>
    <t>Lungsjukdom/astma</t>
  </si>
  <si>
    <t>Moderns sjukdomar, lungsjukdom/astma (självrapporterad uppgift, avser sjukdomar som diagnostiserats före den aktuella graviditeten)</t>
  </si>
  <si>
    <t>V_MFR_ATC</t>
  </si>
  <si>
    <t>Information om läkemedelsanvändning under graviditeten. ATC-kod enligt varuregistret. Översatt från fritext till ATC-kod. Kan innehålla receptfria såväl som receptförskrivna läkemedel.</t>
  </si>
  <si>
    <r>
      <t>2013</t>
    </r>
    <r>
      <rPr>
        <sz val="8"/>
        <rFont val="Century Gothic"/>
        <family val="2"/>
      </rPr>
      <t>-</t>
    </r>
  </si>
  <si>
    <t>V_MFR_BAD</t>
  </si>
  <si>
    <t>BAD</t>
  </si>
  <si>
    <t>Bad</t>
  </si>
  <si>
    <t>Barnets diagnos 1-12</t>
  </si>
  <si>
    <t>Barnets diagnos 1-12 (ICD-kod)</t>
  </si>
  <si>
    <t>V_MFR_BDIAGNOS</t>
  </si>
  <si>
    <t>BDIAGNOS</t>
  </si>
  <si>
    <t xml:space="preserve">Barnets diagnoser </t>
  </si>
  <si>
    <t>Barnets diagnos 1-12 (ICD-koder)</t>
  </si>
  <si>
    <t>V_MFR_BESOK</t>
  </si>
  <si>
    <t>BESOK</t>
  </si>
  <si>
    <t>Antal mödravårdsbesök</t>
  </si>
  <si>
    <t>Antal mödravårdsbesök (summerat)</t>
  </si>
  <si>
    <t>1995-</t>
  </si>
  <si>
    <t>V_MFR_BFLOP</t>
  </si>
  <si>
    <t>BFLOP</t>
  </si>
  <si>
    <t>Barnets operationer och åtgärder</t>
  </si>
  <si>
    <t>Barnets operationer eller vårdåtgärder 1-12  (KVÅ-koder)</t>
  </si>
  <si>
    <t>1973-86, 1999-</t>
  </si>
  <si>
    <t>Barnets operationer och åtgärder 1-12</t>
  </si>
  <si>
    <t>Barnets operation eller vårdåtgärd 1-12  (KVÅ-kod)</t>
  </si>
  <si>
    <t>V_MFR_BFODDAT</t>
  </si>
  <si>
    <t>BFODDAT</t>
  </si>
  <si>
    <t>V_MFR_BFODDATN</t>
  </si>
  <si>
    <t>BFODDATN</t>
  </si>
  <si>
    <t>V_MFR_BJUDNING</t>
  </si>
  <si>
    <t>BJUDNING</t>
  </si>
  <si>
    <t xml:space="preserve">Bjudning eller läge oavsett förlossningssätt. </t>
  </si>
  <si>
    <t>Bjudning eller fosterläge oavsett förlossningssätt</t>
  </si>
  <si>
    <t>V_MFR_BLANGDF2</t>
  </si>
  <si>
    <t>BLANGDF2</t>
  </si>
  <si>
    <t>Barnets längd</t>
  </si>
  <si>
    <t xml:space="preserve">Barnets längd, cm </t>
  </si>
  <si>
    <t>V_MFR_BLANKETT</t>
  </si>
  <si>
    <t>BLANKETT</t>
  </si>
  <si>
    <t>Information om läkemedelsanvändning under graviditeten. Preparatets ursprungsblankett</t>
  </si>
  <si>
    <t>V_MFR_BORDF2</t>
  </si>
  <si>
    <t>BORDF2</t>
  </si>
  <si>
    <t xml:space="preserve">Börd </t>
  </si>
  <si>
    <t>Börduppgift enligt journaluppgift</t>
  </si>
  <si>
    <t>V_MFR_BORDNRF2</t>
  </si>
  <si>
    <t>BORDNRF2</t>
  </si>
  <si>
    <t>Bördnummer och antal vid flerbörd</t>
  </si>
  <si>
    <t>Bördnummer och antal vid flerbörd enligt journaluppgift</t>
  </si>
  <si>
    <t>V_MFR_BPNRQ</t>
  </si>
  <si>
    <t>BPNRQ</t>
  </si>
  <si>
    <t>V_MFR_BPNRQ_FB</t>
  </si>
  <si>
    <t>BPNRQ_FB</t>
  </si>
  <si>
    <t>V_MFR_BPSMDAT</t>
  </si>
  <si>
    <t>BPSMDAT</t>
  </si>
  <si>
    <t>V_MFR_BPULDAT</t>
  </si>
  <si>
    <t>BPULDAT</t>
  </si>
  <si>
    <t>V_MFR_BUTDAT</t>
  </si>
  <si>
    <t>BUTDAT</t>
  </si>
  <si>
    <t>Barnets utskrivningsdatum</t>
  </si>
  <si>
    <t>Barnets utskrivningsdatum från sjukhuset. 1973-1981/1982: utskrivningsdatum från förlossning/BB. 1982-1998 :definitivt utskrivningsdatum från sjukhuset i samband med förlossningstillfället. 1999 och framåt: hemskrivningsdatum</t>
  </si>
  <si>
    <t>V_MFR_BUTSATT</t>
  </si>
  <si>
    <t>BUTSATT</t>
  </si>
  <si>
    <t>Barnets utskrivningssätt</t>
  </si>
  <si>
    <t>V_MFR_BVIKT</t>
  </si>
  <si>
    <t>BVIKT</t>
  </si>
  <si>
    <t>Barnets födelsevikt</t>
  </si>
  <si>
    <t>V_MFR_CERVIX</t>
  </si>
  <si>
    <t>CERVIX</t>
  </si>
  <si>
    <t>Bristningar - cervix</t>
  </si>
  <si>
    <t>Bristningar - Cervix. Not. Uppgift noterad i kryssruta i journalen. Kompletteras med fördel med ICD-kod (moderns diagnoser vid förlossning)</t>
  </si>
  <si>
    <t>V_MFR_CIVIL</t>
  </si>
  <si>
    <t>Moderns civilstånd</t>
  </si>
  <si>
    <t xml:space="preserve">Moderns civilstånd. Not. From 1982 finns uppgift om moderns familjesituation i variabeln FAMSIT </t>
  </si>
  <si>
    <t>1973-1981</t>
  </si>
  <si>
    <t>V_MFR_CREATION_DATE</t>
  </si>
  <si>
    <t>CREATION_DATE</t>
  </si>
  <si>
    <t>V_MFR_CVB</t>
  </si>
  <si>
    <t>CVB</t>
  </si>
  <si>
    <t>Fosterdiagnostik CVB</t>
  </si>
  <si>
    <t xml:space="preserve">Fosterdiagnostik, CVB chorionvillibiopsi (moderkaksprov) </t>
  </si>
  <si>
    <t>V_MFR_CVBANM</t>
  </si>
  <si>
    <t>CVBANM</t>
  </si>
  <si>
    <t>CVB anmärkning</t>
  </si>
  <si>
    <t>Fosterdiagnostik,  CVB chorionvillibiopsi (moderkaksprov), anmärkning</t>
  </si>
  <si>
    <t>V_MFR_CVBDAT</t>
  </si>
  <si>
    <t>CVBDAT</t>
  </si>
  <si>
    <t>CVB datum</t>
  </si>
  <si>
    <t>Fosterdiagnostik,  CVB chorionvillibiopsi (moderkaksprov), datum för provtagning</t>
  </si>
  <si>
    <t>V_MFR_DDAGAR</t>
  </si>
  <si>
    <t>DDAGAR</t>
  </si>
  <si>
    <t>Dödsålder i dagar, endast nyföddhetsperioden</t>
  </si>
  <si>
    <t>V_MFR_DIABETES</t>
  </si>
  <si>
    <t>Diabetes mellitus</t>
  </si>
  <si>
    <t>V_MFR_DISTRIKT</t>
  </si>
  <si>
    <t>V_MFR_DKLASS</t>
  </si>
  <si>
    <t>DKLASS</t>
  </si>
  <si>
    <t xml:space="preserve">Överlevnad, nyföddhetsperioden </t>
  </si>
  <si>
    <t>V_MFR_DODFOD</t>
  </si>
  <si>
    <t>DODFOD</t>
  </si>
  <si>
    <t>Dödfödd enl. FV2</t>
  </si>
  <si>
    <t>Dödfödd enligt journaluppgift</t>
  </si>
  <si>
    <t>V_MFR_DODKL</t>
  </si>
  <si>
    <t>DODKL</t>
  </si>
  <si>
    <t>Dödsklockslag, barnet</t>
  </si>
  <si>
    <t>V_MFR_ELEKAKUT</t>
  </si>
  <si>
    <t>ELEKAKUT</t>
  </si>
  <si>
    <t>Elektiv eller akut sectio</t>
  </si>
  <si>
    <t>V_MFR_EPIBL</t>
  </si>
  <si>
    <t>EPIBL</t>
  </si>
  <si>
    <t>Epiduralblockad</t>
  </si>
  <si>
    <t>Smärtlindring - Epiduralblockad/epiduralbedövning (EDA)</t>
  </si>
  <si>
    <t>V_MFR_EPILEPSI</t>
  </si>
  <si>
    <t>EPILEPSI</t>
  </si>
  <si>
    <t>Epilepsi</t>
  </si>
  <si>
    <t>Moderns sjukdomar, epilepsi (självrapporterad uppgift, avser sjukdomar som diagnostiserats före den aktuella graviditeten)</t>
  </si>
  <si>
    <t>V_MFR_FAMSIT</t>
  </si>
  <si>
    <t>FAMSIT</t>
  </si>
  <si>
    <t>Familjesituation</t>
  </si>
  <si>
    <t>V_MFR_FBARN</t>
  </si>
  <si>
    <t>FBARN</t>
  </si>
  <si>
    <t>Friskt barn</t>
  </si>
  <si>
    <t>V_MFR_FLINDUKT</t>
  </si>
  <si>
    <t>FLINDUKT</t>
  </si>
  <si>
    <t>Förlossningen startar med induktion</t>
  </si>
  <si>
    <t>Förlossningen har startat med induktion</t>
  </si>
  <si>
    <t>1990-</t>
  </si>
  <si>
    <t>V_MFR_FLOP</t>
  </si>
  <si>
    <t>FLOP</t>
  </si>
  <si>
    <t xml:space="preserve">Förlossningsoperation </t>
  </si>
  <si>
    <t>Förlossningsoperation (annan än kejsarsnitt, sugklocka, tång)</t>
  </si>
  <si>
    <t>Moderns operation eller åtgärd 1-12</t>
  </si>
  <si>
    <t>Moderns operation eller vårdåtgärd 1-12 vid förlossning  (KVÅ-kod)</t>
  </si>
  <si>
    <t xml:space="preserve">1973-1986, 1999- </t>
  </si>
  <si>
    <t>V_MFR_FLSPONT</t>
  </si>
  <si>
    <t>FLSPONT</t>
  </si>
  <si>
    <t>Förlossningen startar spontant</t>
  </si>
  <si>
    <t>Förlossningen har startat spontant</t>
  </si>
  <si>
    <t>V_MFR_FNAT</t>
  </si>
  <si>
    <t>FNAT</t>
  </si>
  <si>
    <t>Medborgarskap, fadern (Grupperat på 11 kategorier)</t>
  </si>
  <si>
    <t>V_MFR_FODKL</t>
  </si>
  <si>
    <t>FODKL</t>
  </si>
  <si>
    <t>Födelseklockslag</t>
  </si>
  <si>
    <t xml:space="preserve">Diagnos/åtgärd 1-4 under graviditet </t>
  </si>
  <si>
    <t xml:space="preserve">Moderns diagnos/operation alt. vårdåtgärd under graviditet (ICD- eller KVÅ-kod) </t>
  </si>
  <si>
    <t>1973-1989</t>
  </si>
  <si>
    <t>V_MFR_GRDBS</t>
  </si>
  <si>
    <t>GRDBS</t>
  </si>
  <si>
    <t>Graviditetslängd bästa skattning, dagar</t>
  </si>
  <si>
    <t>Bör användas i kombination med GRMETOD</t>
  </si>
  <si>
    <t>V_MFR_GRDFV</t>
  </si>
  <si>
    <t>GRDFV</t>
  </si>
  <si>
    <t>Graviditetslängd, dagar utöver fullb. veckor</t>
  </si>
  <si>
    <t>V_MFR_GRMETOD</t>
  </si>
  <si>
    <t>GRMETOD</t>
  </si>
  <si>
    <t>Graviditetslängd, metod för skattning</t>
  </si>
  <si>
    <t>V_MFR_GRUPP</t>
  </si>
  <si>
    <t>GRUPP</t>
  </si>
  <si>
    <t xml:space="preserve">Information om läkemedelsanvändning under graviditeten. Gruppering av preparat som inte kunnat översättas till ATC-koder. </t>
  </si>
  <si>
    <t>V_MFR_GRVBS</t>
  </si>
  <si>
    <t>GRVBS</t>
  </si>
  <si>
    <t>Graviditetslängd bästa skattning, veckor</t>
  </si>
  <si>
    <t>V_MFR_GRVFV</t>
  </si>
  <si>
    <t>GRVFV</t>
  </si>
  <si>
    <t xml:space="preserve">Graviditetslängd, fullb. veckor </t>
  </si>
  <si>
    <t>V_MFR_HINNANT</t>
  </si>
  <si>
    <t>HINNANT</t>
  </si>
  <si>
    <t xml:space="preserve">Hinnor i skiljeväggen vid  tvillingbörd. </t>
  </si>
  <si>
    <t>V_MFR_HJMASS</t>
  </si>
  <si>
    <t>HJMASS</t>
  </si>
  <si>
    <t>Hjärtmassage (minuter)</t>
  </si>
  <si>
    <t>V_MFR_HOMF</t>
  </si>
  <si>
    <t>HOMF</t>
  </si>
  <si>
    <t>Huvudomfång (cm), pediatriskt</t>
  </si>
  <si>
    <t>Huvudomfång, pediatriskt, cm</t>
  </si>
  <si>
    <t>V_MFR_HYPERTON</t>
  </si>
  <si>
    <t>HYPERTON</t>
  </si>
  <si>
    <t xml:space="preserve">Kronisk hypertoni </t>
  </si>
  <si>
    <t>Moderns sjukdomar, kronisk hypertoni (självrapporterad uppgift, avser sjukdomar som diagnostiserats före den aktuella graviditeten)</t>
  </si>
  <si>
    <t>V_MFR_HYPNOS</t>
  </si>
  <si>
    <t>HYPNOS</t>
  </si>
  <si>
    <t>Hypnos/suggestion</t>
  </si>
  <si>
    <t>V_MFR_ICD</t>
  </si>
  <si>
    <t>ICD version</t>
  </si>
  <si>
    <t>V_MFR_IFSML</t>
  </si>
  <si>
    <t>IFSML</t>
  </si>
  <si>
    <t>Ingen farmakologisk smärtlindring</t>
  </si>
  <si>
    <t>V_MFR_INDATFV</t>
  </si>
  <si>
    <t>INDATFV</t>
  </si>
  <si>
    <t>Inskrivningsdatum till förlossning</t>
  </si>
  <si>
    <t>V_MFR_INDATMHV</t>
  </si>
  <si>
    <t>INDATMHV</t>
  </si>
  <si>
    <t>Inskrivningsdatum vid MHV</t>
  </si>
  <si>
    <t>V_MFR_INFILT</t>
  </si>
  <si>
    <t>INFILT</t>
  </si>
  <si>
    <t>Infiltration</t>
  </si>
  <si>
    <t>V_MFR_INTUB</t>
  </si>
  <si>
    <t>INTUB</t>
  </si>
  <si>
    <t>Intubation ventilation (minuter)</t>
  </si>
  <si>
    <t>V_MFR_ISML</t>
  </si>
  <si>
    <t>ISML</t>
  </si>
  <si>
    <t>Ingen smärtlindring överhuvudtaget</t>
  </si>
  <si>
    <t>V_MFR_KLINIK</t>
  </si>
  <si>
    <t>Klinikkod</t>
  </si>
  <si>
    <t>Klinik/MVO/verksamhetsområde</t>
  </si>
  <si>
    <t>V_MFR_KLIPP</t>
  </si>
  <si>
    <t>KLIPP</t>
  </si>
  <si>
    <t>Klipp</t>
  </si>
  <si>
    <t xml:space="preserve">Klipp (perinealklipp, episiotomi) </t>
  </si>
  <si>
    <t>V_MFR_KLITORIS</t>
  </si>
  <si>
    <t>KLITORIS</t>
  </si>
  <si>
    <t>Bristningar - klitoris</t>
  </si>
  <si>
    <t>V_MFR_KON</t>
  </si>
  <si>
    <t>Barnets kön</t>
  </si>
  <si>
    <t>V_MFR_KVADDLAR</t>
  </si>
  <si>
    <t>KVADDLAR</t>
  </si>
  <si>
    <t>Sterila kvaddlar</t>
  </si>
  <si>
    <t>V_MFR_KVITAMIN</t>
  </si>
  <si>
    <t>KVITAMIN</t>
  </si>
  <si>
    <t>K-vitamin</t>
  </si>
  <si>
    <t>V_MFR_LK</t>
  </si>
  <si>
    <t>Moderns folkbokföringsort (Endast län och kommun)</t>
  </si>
  <si>
    <t>V_MFR_LKF</t>
  </si>
  <si>
    <t xml:space="preserve">Moderns folkbokföringsort </t>
  </si>
  <si>
    <t>1973-2015</t>
  </si>
  <si>
    <t>V_MFR_LUSTGAS</t>
  </si>
  <si>
    <t>LUSTGAS</t>
  </si>
  <si>
    <t>Lustgas</t>
  </si>
  <si>
    <t>V_MFR_MALDER</t>
  </si>
  <si>
    <t>MALDER</t>
  </si>
  <si>
    <t xml:space="preserve">Moderns ålder </t>
  </si>
  <si>
    <t>Moderns diagnos 1-12</t>
  </si>
  <si>
    <t>Moderns diagnos 1-12 vid förlossning (ICD-kod)</t>
  </si>
  <si>
    <t>V_MFR_MDIAGNOS</t>
  </si>
  <si>
    <t>MDIAGNOS</t>
  </si>
  <si>
    <t>Moderns diagnoser</t>
  </si>
  <si>
    <t>Moderns diagnos 1-12 vid förlossning (ICD-koder)</t>
  </si>
  <si>
    <t>V_MFR_MFLOP</t>
  </si>
  <si>
    <t>MFLOP</t>
  </si>
  <si>
    <t>Moderns operationer eller åtgärder. Ihopslagning av Flop, Flop1-Flop12</t>
  </si>
  <si>
    <t>Moderns operationer eller vårdåtgärder 1-12 vid förlossning (KVÅ-koder)</t>
  </si>
  <si>
    <t>V_MFR_MFODDAT</t>
  </si>
  <si>
    <t>MFODDAT</t>
  </si>
  <si>
    <t>V_MFR_MFODDATN</t>
  </si>
  <si>
    <t>MFODDATN</t>
  </si>
  <si>
    <t>V_MFR_MFODLAND</t>
  </si>
  <si>
    <t>MFODLAND</t>
  </si>
  <si>
    <t>Moderns födelseland (Grupperat på 11 kategorier)</t>
  </si>
  <si>
    <t>V_MFR_MHVNR</t>
  </si>
  <si>
    <t>MHVNR</t>
  </si>
  <si>
    <t>Mödrahälsovårdsnummer</t>
  </si>
  <si>
    <t>Mödrahälsovårdsnummer enl. förteckning</t>
  </si>
  <si>
    <t>V_MFR_MISSB</t>
  </si>
  <si>
    <t>MISSB</t>
  </si>
  <si>
    <t>Finns missbildningsdiagnos</t>
  </si>
  <si>
    <t>V_MFR_MLANGD</t>
  </si>
  <si>
    <t>MLANGD</t>
  </si>
  <si>
    <t>Moderns längd (cm)</t>
  </si>
  <si>
    <t>V_MFR_MLGA</t>
  </si>
  <si>
    <t>MLGA</t>
  </si>
  <si>
    <t xml:space="preserve">Tung för tiden, LGA </t>
  </si>
  <si>
    <t>V_MFR_MNAT</t>
  </si>
  <si>
    <t>MNAT</t>
  </si>
  <si>
    <t>Medborgarskap, modern (Grupperat på 11 kategorier)</t>
  </si>
  <si>
    <t>V_MFR_MPNRQ</t>
  </si>
  <si>
    <t>MPNRQ</t>
  </si>
  <si>
    <t>V_MFR_MSGA</t>
  </si>
  <si>
    <t>MSGA</t>
  </si>
  <si>
    <t xml:space="preserve">Lätt för tiden, SGA </t>
  </si>
  <si>
    <t>V_MFR_MUTDAT</t>
  </si>
  <si>
    <t>MUTDAT</t>
  </si>
  <si>
    <t>Moderns utskrivningsdatum från förlossning</t>
  </si>
  <si>
    <t>Moderns utskrivningsdatum från förlossningsavdelning/BB</t>
  </si>
  <si>
    <t>V_MFR_MUTSATT</t>
  </si>
  <si>
    <t>MUTSATT</t>
  </si>
  <si>
    <t>Moderns utskrivningssätt</t>
  </si>
  <si>
    <t>1973-81, 1990-</t>
  </si>
  <si>
    <t>V_MFR_MVIKT</t>
  </si>
  <si>
    <t>MVIKT</t>
  </si>
  <si>
    <t>Vikt (kg) vid inskrivning till MHV</t>
  </si>
  <si>
    <t>1982-1989, 1992-</t>
  </si>
  <si>
    <t>V_MFR_MVIKTFV</t>
  </si>
  <si>
    <t>MVIKTFV</t>
  </si>
  <si>
    <t>Modern vikt (kg) vid förlossning</t>
  </si>
  <si>
    <t>V_MFR_NARKOS</t>
  </si>
  <si>
    <t>NARKOS</t>
  </si>
  <si>
    <t>Allmän narkos</t>
  </si>
  <si>
    <t>V_MFR_NJURSJUK</t>
  </si>
  <si>
    <t>NJURSJUK</t>
  </si>
  <si>
    <t>Kronisk njursjukdom</t>
  </si>
  <si>
    <t>Moderns sjukdomar, kronisk njursjukdom (självrapporterad uppgift, avser sjukdomar som diagnostiserats före den aktuella graviditeten)</t>
  </si>
  <si>
    <t>V_MFR_OBDUKT</t>
  </si>
  <si>
    <t>OBDUKT</t>
  </si>
  <si>
    <t>Obduktion, barnet</t>
  </si>
  <si>
    <t>V_MFR_OFRIABEF</t>
  </si>
  <si>
    <t>OFRIABEF</t>
  </si>
  <si>
    <t>Åtgärd vid ofri. barnlöshet: assisterad befruktning</t>
  </si>
  <si>
    <t>V_MFR_OFRIANN</t>
  </si>
  <si>
    <t>OFRIANN</t>
  </si>
  <si>
    <t>Åtgärd vid ofri. barnlöshet: annan</t>
  </si>
  <si>
    <t>Annan åtgärd vid ofrivillig barnlöshet</t>
  </si>
  <si>
    <t>V_MFR_OFRIBARN</t>
  </si>
  <si>
    <t>OFRIBARN</t>
  </si>
  <si>
    <t>Ofrivillig barnlöshet (år)</t>
  </si>
  <si>
    <t>Ofrivillig barnlöshet, antal år</t>
  </si>
  <si>
    <t>V_MFR_OFRIIATG</t>
  </si>
  <si>
    <t>OFRIIATG</t>
  </si>
  <si>
    <t>Åtgärd vid ofri. barnlöshet: ingen</t>
  </si>
  <si>
    <t>Ingen åtgärd vid ofrivillig barnlöshet</t>
  </si>
  <si>
    <t>V_MFR_OFRIICSI</t>
  </si>
  <si>
    <t>OFRIICSI</t>
  </si>
  <si>
    <t>Åtgärd vid ofri. barnlöshet: ICSI</t>
  </si>
  <si>
    <t>Åtgärd vid ofrivillig barnlöshet - ICSI (Intra cytoplasmatic spermieinjektion)</t>
  </si>
  <si>
    <t>V_MFR_OFRIKIRU</t>
  </si>
  <si>
    <t>OFRIKIRU</t>
  </si>
  <si>
    <t>Åtgärd vid ofri. barnlöshet: kirurgi</t>
  </si>
  <si>
    <t>V_MFR_OFRISTIM</t>
  </si>
  <si>
    <t>OFRISTIM</t>
  </si>
  <si>
    <t>Åtgärd vid ofri. barnlöshet: ovulation stimulering</t>
  </si>
  <si>
    <t>V_MFR_PARABL</t>
  </si>
  <si>
    <t>PARABL</t>
  </si>
  <si>
    <t>Paracervicalblockad</t>
  </si>
  <si>
    <t>V_MFR_PARITET</t>
  </si>
  <si>
    <t>PARITET</t>
  </si>
  <si>
    <t>Paritet, barnets ordningsnummer</t>
  </si>
  <si>
    <t>V_MFR_PARITET_F</t>
  </si>
  <si>
    <t>PARITET_F</t>
  </si>
  <si>
    <t>Paritet, ordningsnummer för förlossning</t>
  </si>
  <si>
    <t>V_MFR_PENTHRAN</t>
  </si>
  <si>
    <t>PENTHRAN</t>
  </si>
  <si>
    <t>Penthrane</t>
  </si>
  <si>
    <t>1982-1989</t>
  </si>
  <si>
    <t>V_MFR_PERINEUM</t>
  </si>
  <si>
    <t>PERINEUM</t>
  </si>
  <si>
    <t>Bristningar - perineum</t>
  </si>
  <si>
    <t>V_MFR_PETIDIN</t>
  </si>
  <si>
    <t>PETIDIN</t>
  </si>
  <si>
    <t>Petidin/morfinderivat</t>
  </si>
  <si>
    <t>V_MFR_PLACENTA</t>
  </si>
  <si>
    <t>PLACENTA</t>
  </si>
  <si>
    <t>Placentavikt (gram)</t>
  </si>
  <si>
    <t>Placentavikt, gram</t>
  </si>
  <si>
    <t>V_MFR_PSTOPDAT</t>
  </si>
  <si>
    <t>PSTOPDAT</t>
  </si>
  <si>
    <t>Upphört med p-piller</t>
  </si>
  <si>
    <t>Datum för upphörande med p-piller</t>
  </si>
  <si>
    <t>V_MFR_PUDBL</t>
  </si>
  <si>
    <t>PUDBL</t>
  </si>
  <si>
    <t>Pudendusblockad</t>
  </si>
  <si>
    <t>V_MFR_REKTUM</t>
  </si>
  <si>
    <t>REKTUM</t>
  </si>
  <si>
    <t>Bristningar - rektum</t>
  </si>
  <si>
    <t>Rökning 3 månader före / vid inskrivning till MHV / vecka 30-32</t>
  </si>
  <si>
    <t>Bör användas i kombination med SNUS0-2</t>
  </si>
  <si>
    <t>V_MFR_SECAVSL</t>
  </si>
  <si>
    <t>SECAVSL</t>
  </si>
  <si>
    <t>Förlossningen avslutas med kejsarsnitt</t>
  </si>
  <si>
    <t>V_MFR_SECFORE</t>
  </si>
  <si>
    <t>SECFORE</t>
  </si>
  <si>
    <t>Förlossningen startas med kejsarsnitt</t>
  </si>
  <si>
    <t>Förlossningen har startat med kejsarsnitt</t>
  </si>
  <si>
    <t>V_MFR_SECMARK</t>
  </si>
  <si>
    <t>SECMARK</t>
  </si>
  <si>
    <t>Kejsarsnitt, markering</t>
  </si>
  <si>
    <t>V_MFR_SECTIO</t>
  </si>
  <si>
    <t>SECTIO</t>
  </si>
  <si>
    <t>Sectio- elektivt eller ej elektivt</t>
  </si>
  <si>
    <t>V_MFR_SEDATIVA</t>
  </si>
  <si>
    <t>SEDATIVA</t>
  </si>
  <si>
    <t>Sedativa hypnotika</t>
  </si>
  <si>
    <t>V_MFR_SFINKTER</t>
  </si>
  <si>
    <t>SFINKTER</t>
  </si>
  <si>
    <t>Bristningar - sfinkter</t>
  </si>
  <si>
    <t>V_MFR_SJUKHUS</t>
  </si>
  <si>
    <t>Sjukhuskod, rapporterad</t>
  </si>
  <si>
    <t>V_MFR_SJUKHUS_S</t>
  </si>
  <si>
    <t>SJUKHUS_S</t>
  </si>
  <si>
    <t>Sjukhuskod, rensad</t>
  </si>
  <si>
    <t xml:space="preserve">Sjukhuskod, giltiga koder för aktuellt år </t>
  </si>
  <si>
    <t>V_MFR_SLE</t>
  </si>
  <si>
    <t>SLE</t>
  </si>
  <si>
    <t>V_MFR_SMDAT</t>
  </si>
  <si>
    <t>SMDAT</t>
  </si>
  <si>
    <t>Senaste menstruation</t>
  </si>
  <si>
    <t>Datum för senaste menstruationens första dag</t>
  </si>
  <si>
    <t>Snusning 3 månader före / vid inskrivning till MHV / vecka 30-32</t>
  </si>
  <si>
    <t>Bör användas i kombination med ROK0-2</t>
  </si>
  <si>
    <t>V_MFR_SPGRAV</t>
  </si>
  <si>
    <t>SPGRAV</t>
  </si>
  <si>
    <t>Spiral kvar i livmoder</t>
  </si>
  <si>
    <t xml:space="preserve">Spiralgraviditet </t>
  </si>
  <si>
    <t>V_MFR_SPINAL</t>
  </si>
  <si>
    <t>SPINAL</t>
  </si>
  <si>
    <t>Spinal</t>
  </si>
  <si>
    <t>V_MFR_SPUTDAT</t>
  </si>
  <si>
    <t>SPUTDAT</t>
  </si>
  <si>
    <t>Spiral uttagen</t>
  </si>
  <si>
    <t>Datum för uttag av spiral</t>
  </si>
  <si>
    <t>V_MFR_SUGKLOCK</t>
  </si>
  <si>
    <t>SUGKLOCK</t>
  </si>
  <si>
    <t xml:space="preserve">Förlossningen avslutas med sugklocka </t>
  </si>
  <si>
    <t>V_MFR_SUGMARK</t>
  </si>
  <si>
    <t>SUGMARK</t>
  </si>
  <si>
    <t xml:space="preserve">Sugklocka, markering </t>
  </si>
  <si>
    <t>V_MFR_TANG</t>
  </si>
  <si>
    <t>TANG</t>
  </si>
  <si>
    <t>Förlossningen avslutas med tång</t>
  </si>
  <si>
    <t>V_MFR_TANGMARK</t>
  </si>
  <si>
    <t>TANGMARK</t>
  </si>
  <si>
    <t>Tång, markering</t>
  </si>
  <si>
    <t>V_MFR_TID7DOD</t>
  </si>
  <si>
    <t>TID7DOD</t>
  </si>
  <si>
    <t>Antal döda barn inom 0-6 dygn</t>
  </si>
  <si>
    <t>Tidigare graviditeter, antal döda barn inom 0-6 dygn</t>
  </si>
  <si>
    <t>V_MFR_TIDDODF</t>
  </si>
  <si>
    <t>TIDDODF</t>
  </si>
  <si>
    <t>Antal dödfödda barn</t>
  </si>
  <si>
    <t>Tidigare graviditeter, antal dödfödda barn</t>
  </si>
  <si>
    <t>V_MFR_TIDLEVF</t>
  </si>
  <si>
    <t>TIDLEVF</t>
  </si>
  <si>
    <t>Antal levande födda barn</t>
  </si>
  <si>
    <t>Tidigare graviditeter, antal levande födda barn</t>
  </si>
  <si>
    <t>V_MFR_TIDSDOD</t>
  </si>
  <si>
    <t>TIDSDOD</t>
  </si>
  <si>
    <t>Antal senare döda barn</t>
  </si>
  <si>
    <t>Tidigare graviditeter, antal senare döda barn</t>
  </si>
  <si>
    <t>V_MFR_TIDSPOAB</t>
  </si>
  <si>
    <t>TIDSPOAB</t>
  </si>
  <si>
    <t>Antal tidigare spontan abort</t>
  </si>
  <si>
    <t>Tidigare graviditeter, antal spontanaborter (missfall)</t>
  </si>
  <si>
    <t>V_MFR_TIDXGRAV</t>
  </si>
  <si>
    <t>TIDXGRAV</t>
  </si>
  <si>
    <t>Antal X-graviditeter</t>
  </si>
  <si>
    <t>Tidigare graviditeter, antal X-graviditeter (dvs. extrauterina graviditeter,  utomkvedshavandeskap)</t>
  </si>
  <si>
    <t>V_MFR_TNS</t>
  </si>
  <si>
    <t>TNS</t>
  </si>
  <si>
    <t>V_MFR_TSECAR</t>
  </si>
  <si>
    <t>TSECAR</t>
  </si>
  <si>
    <t>Tidigare sectio, år</t>
  </si>
  <si>
    <t>Årtal för tidigare sectio/kejsarsnitt. Beräknad med hjälp av moderns tidigare förlossningar i MFR samt uppgift i FV1</t>
  </si>
  <si>
    <t>V_MFR_TSECTIO</t>
  </si>
  <si>
    <t>TSECTIO</t>
  </si>
  <si>
    <t>Tidigare sectio</t>
  </si>
  <si>
    <t>Tidigare sectio/kejsarsnitt. Beräknad med hjälp av moderns tidigare förlossningar i MFR samt uppgift i FV1</t>
  </si>
  <si>
    <t>V_MFR_ULCOLIT</t>
  </si>
  <si>
    <t>ULCOLIT</t>
  </si>
  <si>
    <t>Ulcerös colit el Mb Crohn</t>
  </si>
  <si>
    <t>Moderns sjukdomar, ulcerös colit el Mb Crohn, inflammatorisk tarmsjukdom (självrapporterad uppgift, avser sjukdomar som diagnostiserats före den aktuella graviditeten)</t>
  </si>
  <si>
    <t>V_MFR_URINVINF</t>
  </si>
  <si>
    <t>URINVINF</t>
  </si>
  <si>
    <t>Upprepade urinväginfektioner</t>
  </si>
  <si>
    <t>Moderns sjukdomar, upprepade urinväginfektioner (självrapporterad uppgift, avser sjukdomar som diagnostiserats före den aktuella graviditeten)</t>
  </si>
  <si>
    <t>V_MFR_VAGINA</t>
  </si>
  <si>
    <t>VAGINA</t>
  </si>
  <si>
    <t>Bristningar - vagina</t>
  </si>
  <si>
    <t>V_MFR_VAGINAL</t>
  </si>
  <si>
    <t>VAGINAL</t>
  </si>
  <si>
    <t>Förlossningen avslutas vaginalt</t>
  </si>
  <si>
    <t>Förlossningen har avslutats vaginalt</t>
  </si>
  <si>
    <t>V_MFR_VENT</t>
  </si>
  <si>
    <t>VENT</t>
  </si>
  <si>
    <t>Ventilation på mask (minuter)</t>
  </si>
  <si>
    <t>V_MFR_YRKE</t>
  </si>
  <si>
    <t>Barnets personnummer, kvalitet</t>
  </si>
  <si>
    <t>Moderns personnummer, kvalitet</t>
  </si>
  <si>
    <t>2010-</t>
  </si>
  <si>
    <t>2010-2014</t>
  </si>
  <si>
    <t>V_PARTV_ALDER_S</t>
  </si>
  <si>
    <t>V_PARTV_ATC</t>
  </si>
  <si>
    <t>V_PARTV_ATCO</t>
  </si>
  <si>
    <t>V_PARTV_DIA_ANT</t>
  </si>
  <si>
    <t>V_PARTV_DISTRIKT</t>
  </si>
  <si>
    <t>V_PARTV_FODAR</t>
  </si>
  <si>
    <t>V_PARTV_FODDATN</t>
  </si>
  <si>
    <t>V_PARTV_HDIA</t>
  </si>
  <si>
    <t>V_PARTV_INDATUMA</t>
  </si>
  <si>
    <t>V_PARTV_LK</t>
  </si>
  <si>
    <t>V_PARTV_MVO</t>
  </si>
  <si>
    <t>V_PARTV_OP</t>
  </si>
  <si>
    <t>V_PARTV_OP_ANT</t>
  </si>
  <si>
    <t>V_PARTV_PVARD</t>
  </si>
  <si>
    <t>V_PARTV_UTDATUMA</t>
  </si>
  <si>
    <t>V_PARTV_EKOD_IDX_1_5</t>
  </si>
  <si>
    <t>V_PARTV_OPD_IDX_1_30</t>
  </si>
  <si>
    <t>V_PARTV_LT_IN</t>
  </si>
  <si>
    <t>V_PARTV_SLUTRAPPORTERAD</t>
  </si>
  <si>
    <t>V_MFRFOK_ANTAL_FOK</t>
  </si>
  <si>
    <t>ANTAL_FOK</t>
  </si>
  <si>
    <t>Antal fosterskador/kromosomavvikelser</t>
  </si>
  <si>
    <t>V_MFRFOK_AR</t>
  </si>
  <si>
    <t>Barnets födelseår</t>
  </si>
  <si>
    <t>Diagnos 1 - 8 enligt Bengt Källén</t>
  </si>
  <si>
    <t>Diagnos 1 - 16 enligt ICD</t>
  </si>
  <si>
    <t>V_MFRFOK_BFODDAT</t>
  </si>
  <si>
    <t>V_MFRFOK_BFODDATN</t>
  </si>
  <si>
    <t>V_MFRFOK_BLANGD_FOK</t>
  </si>
  <si>
    <t>BLANGD_FOK</t>
  </si>
  <si>
    <t>Födelselängd</t>
  </si>
  <si>
    <t>Barnets födelselängd (cm)</t>
  </si>
  <si>
    <t>V_MFRFOK_BORD_FOK</t>
  </si>
  <si>
    <t>BORD_FOK</t>
  </si>
  <si>
    <t>Börd</t>
  </si>
  <si>
    <t>V_MFRFOK_BORDNR_FOK</t>
  </si>
  <si>
    <t>BORDNR_FOK</t>
  </si>
  <si>
    <t>Bördnummer</t>
  </si>
  <si>
    <t>V_MFRFOK_BVIKT_FOK</t>
  </si>
  <si>
    <t>BVIKT_FOK</t>
  </si>
  <si>
    <t>Födelsevikt</t>
  </si>
  <si>
    <t>Barnets födelsevikt (gram)</t>
  </si>
  <si>
    <t>V_MFRFOK_DKLASS_FOK</t>
  </si>
  <si>
    <t>DKLASS_FOK</t>
  </si>
  <si>
    <t>Överlevnad</t>
  </si>
  <si>
    <t>V_MFRFOK_GRV_FOK</t>
  </si>
  <si>
    <t>GRV_FOK</t>
  </si>
  <si>
    <t>Graviditetslängd</t>
  </si>
  <si>
    <t>Graviditetslängd, första hand enligt ultraljud och andra hand enligt sista mensdatum</t>
  </si>
  <si>
    <t>V_MFRFOK_GRVSM_FOK</t>
  </si>
  <si>
    <t>GRVSM_FOK</t>
  </si>
  <si>
    <t>Graviditetslängd, SM</t>
  </si>
  <si>
    <t>Graviditetslängd enligt sista mens datum</t>
  </si>
  <si>
    <t>V_MFRFOK_GRVUL_FOK</t>
  </si>
  <si>
    <t>GRVUL_FOK</t>
  </si>
  <si>
    <t>Graviditetslängd, UL</t>
  </si>
  <si>
    <t>Graviditetslängd enligt ultraljud</t>
  </si>
  <si>
    <t>V_MFRFOK_HOMF_FOK</t>
  </si>
  <si>
    <t>HOMF_FOK</t>
  </si>
  <si>
    <t>Huvudomfång</t>
  </si>
  <si>
    <t>Huvudomfång (cm)</t>
  </si>
  <si>
    <t>V_MFRFOK_ICD</t>
  </si>
  <si>
    <t>ICD revision</t>
  </si>
  <si>
    <t>V_MFRFOK_KON</t>
  </si>
  <si>
    <t>V_MFRFOK_LIV</t>
  </si>
  <si>
    <t>LIV</t>
  </si>
  <si>
    <t>Livstatus</t>
  </si>
  <si>
    <t>V_MFRFOK_MFODDAT</t>
  </si>
  <si>
    <t>V_MFRFOK_MFODDATN</t>
  </si>
  <si>
    <t>Moderns födelsedatum, numerisk</t>
  </si>
  <si>
    <t>V_MFRFOK_MPNRQ</t>
  </si>
  <si>
    <t>V_MFRFOK_OBDUKT_FOK</t>
  </si>
  <si>
    <t>OBDUKT_FOK</t>
  </si>
  <si>
    <t>V_MFRFOK_SJUKHUS_FOK</t>
  </si>
  <si>
    <t>SJUKHUS_FOK</t>
  </si>
  <si>
    <t>Sjukhuskod</t>
  </si>
  <si>
    <t>R_MFR_FOK</t>
  </si>
  <si>
    <t>FOK</t>
  </si>
  <si>
    <t>Medicinska födelseregistret FOK</t>
  </si>
  <si>
    <t>MFR_FOK</t>
  </si>
  <si>
    <t>V_MFRIVF_BFODDAT</t>
  </si>
  <si>
    <t>V_MFRIVF_BFODDATN</t>
  </si>
  <si>
    <t>V_MFRIVF_BLASTOCYST</t>
  </si>
  <si>
    <t>BLASTOCYST</t>
  </si>
  <si>
    <t>V_MFRIVF_BPNRQ</t>
  </si>
  <si>
    <t>V_MFRIVF_EMBRYON</t>
  </si>
  <si>
    <t>EMBRYON</t>
  </si>
  <si>
    <t>V_MFRIVF_ET_AR_MANAD</t>
  </si>
  <si>
    <t>ET_AR_MANAD</t>
  </si>
  <si>
    <t>V_MFRIVF_ETDATUM</t>
  </si>
  <si>
    <t>ETDATUM</t>
  </si>
  <si>
    <t>V_MFRIVF_HINNSACK</t>
  </si>
  <si>
    <t>HINNSACK</t>
  </si>
  <si>
    <t>V_MFRIVF_IVF_KLINIK</t>
  </si>
  <si>
    <t>IVF_KLINIK</t>
  </si>
  <si>
    <t>V_MFRIVF_METOD</t>
  </si>
  <si>
    <t>METOD</t>
  </si>
  <si>
    <t>V_MFRIVF_MFODDAT</t>
  </si>
  <si>
    <t>V_MFRIVF_MFODDATN</t>
  </si>
  <si>
    <t>V_MFRIVF_MPNRQ</t>
  </si>
  <si>
    <t>V_MFRIVF_ULDATUM</t>
  </si>
  <si>
    <t>ULDATUM</t>
  </si>
  <si>
    <t>R_MFR_IVF</t>
  </si>
  <si>
    <t>IVF</t>
  </si>
  <si>
    <t>Medicinska födelseregistret IVF</t>
  </si>
  <si>
    <t>MFR_IVF</t>
  </si>
  <si>
    <t>Blastocystöverföring</t>
  </si>
  <si>
    <t>Antal överförda embryon</t>
  </si>
  <si>
    <t>Embryo transfer, år och månad</t>
  </si>
  <si>
    <t>Embryo transfer, år och månad. Tidpunkt för behandlingen, med detta avses när de befruktade ägget/äggen återinfördes</t>
  </si>
  <si>
    <t>Embryo transfer, datum</t>
  </si>
  <si>
    <t>Embryo transfer, datum. Tidpunkt för behandlingen, med detta avses när de befruktade ägget/äggen återinfördes</t>
  </si>
  <si>
    <t>Antal hinnsäckar</t>
  </si>
  <si>
    <t>Maximalt antal observerade hinnsäckar</t>
  </si>
  <si>
    <t>IVF klinik</t>
  </si>
  <si>
    <t>IVF klinik kod</t>
  </si>
  <si>
    <t>Behandlingsmetod</t>
  </si>
  <si>
    <t>Behandlingsmetod, kod</t>
  </si>
  <si>
    <t>Ultraljudsdatum</t>
  </si>
  <si>
    <t>Datum för ultraljud</t>
  </si>
  <si>
    <t>R_MFR_LMED</t>
  </si>
  <si>
    <t>Medicinska födelseregistret LMED</t>
  </si>
  <si>
    <t>MFR_LMED</t>
  </si>
  <si>
    <t>V_MFRLMED_AR</t>
  </si>
  <si>
    <t>V_MFRLMED_ATC</t>
  </si>
  <si>
    <t>ATC-kod enligt varuregistret. Översatt från fritext till ATC-kod.</t>
  </si>
  <si>
    <t>V_MFRLMED_ATCM1_IDX_01_17</t>
  </si>
  <si>
    <t>ATCM1_01-ATCM1_17</t>
  </si>
  <si>
    <t>V_MFRLMED_ATCM2_IDX_01_26</t>
  </si>
  <si>
    <t>ATCM2_01-ATCM2_26</t>
  </si>
  <si>
    <t>ATC kod 1 - 26 från MHV2  (1995 - 2013)</t>
  </si>
  <si>
    <t>V_MFRLMED_BFODDAT</t>
  </si>
  <si>
    <t>V_MFRLMED_BFODDATN</t>
  </si>
  <si>
    <t>V_MFRLMED_BLANKETT</t>
  </si>
  <si>
    <t>Preparatets ursprungsblankett</t>
  </si>
  <si>
    <t>Anger om MVH1 eller MVH2-blankett är preparatets ursprungsblankett</t>
  </si>
  <si>
    <t>V_MFRLMED_CREATION_DATE</t>
  </si>
  <si>
    <t>V_MFRLMED_GRUPP</t>
  </si>
  <si>
    <t>Gruppering av preparat</t>
  </si>
  <si>
    <t>V_MFRLMED_MFODDAT</t>
  </si>
  <si>
    <t>V_MFRLMED_MFODDATN</t>
  </si>
  <si>
    <t>V_MFRLMED_MPNRQ</t>
  </si>
  <si>
    <t>FIL_LT_VF</t>
  </si>
  <si>
    <t>SLUT_VF</t>
  </si>
  <si>
    <t>START_VF</t>
  </si>
  <si>
    <t>SLUT_PE</t>
  </si>
  <si>
    <t>START_PE</t>
  </si>
  <si>
    <t>FIL_LT_DI</t>
  </si>
  <si>
    <t>START_AV</t>
  </si>
  <si>
    <t>SLUT_AV</t>
  </si>
  <si>
    <t>FIL_LT_AD</t>
  </si>
  <si>
    <t>FIL_LT_AT</t>
  </si>
  <si>
    <t>V_MFR_BDIAG_IDX_1_12</t>
  </si>
  <si>
    <t>BDIAG1-BDIAG12</t>
  </si>
  <si>
    <t>aktualitet 1-4 1973-, 5-7 1982-, 8-12 1999-</t>
  </si>
  <si>
    <t>V_MFR_BFLOP_IDX_1_12</t>
  </si>
  <si>
    <t>BFLOP1-BFLOP12</t>
  </si>
  <si>
    <t>V_MFR_FLOP_IDX_1_12</t>
  </si>
  <si>
    <t>FLOP1-FLOP12</t>
  </si>
  <si>
    <t>V_MFR_GDIAG_IDX_1_4</t>
  </si>
  <si>
    <t>GDIAG1-GDIAG4</t>
  </si>
  <si>
    <t>V_MFR_MDIAG_IDX_1_12</t>
  </si>
  <si>
    <t>MDIAG1-MDIAG12</t>
  </si>
  <si>
    <t>1973-,1999-</t>
  </si>
  <si>
    <t>V_MFR_ROK_IDX_0_2</t>
  </si>
  <si>
    <t>1982, 1990, 1999-</t>
  </si>
  <si>
    <t>ROK0-ROK2</t>
  </si>
  <si>
    <t>V_MFR_SNUS_IDX_0_2</t>
  </si>
  <si>
    <t>SNUS0-SNUS2</t>
  </si>
  <si>
    <t>V_MFRFOK_BDIAG_BK_IDX_1_8</t>
  </si>
  <si>
    <t>BDIAG_BK1-BDIAG_BK8</t>
  </si>
  <si>
    <t>V_MFRFOK_BDIAG_FOK_IDX_1_16</t>
  </si>
  <si>
    <t>BDIAG_FOK1-BDIAG_FOK16</t>
  </si>
  <si>
    <t>Finns med i avi</t>
  </si>
  <si>
    <t>BARN</t>
  </si>
  <si>
    <t>MAMMA</t>
  </si>
  <si>
    <t>FÖRLOSSNING</t>
  </si>
  <si>
    <t>Distriktskod</t>
  </si>
  <si>
    <t>1960-1986</t>
  </si>
  <si>
    <t>1987-1992</t>
  </si>
  <si>
    <t>Typ av dödsorsaksintyg</t>
  </si>
  <si>
    <t>2019-</t>
  </si>
  <si>
    <t>Län och kommun</t>
  </si>
  <si>
    <t>Folkbokföringsort</t>
  </si>
  <si>
    <t>Preliminärt eller slutgiltigt dödsbevis</t>
  </si>
  <si>
    <t>Olika antal mulitpla dödsorsaker olika år. Antal morsak: 2012- :48, 1997-2011 :20, 1987-1996: 12, 1961-1986: 6, 1952-1960: 3</t>
  </si>
  <si>
    <t>Morfologisk typ (M-kod)</t>
  </si>
  <si>
    <t>Morfologisk typ. Koden skall anges utifrån förväntad aggressivt växtsätt</t>
  </si>
  <si>
    <t>Topografisk typ (T-kod)</t>
  </si>
  <si>
    <t>Pris per förpackning</t>
  </si>
  <si>
    <t>Pris per förpackning, inklusive moms</t>
  </si>
  <si>
    <t>Förskrivet antal förpackningar</t>
  </si>
  <si>
    <t>Produkttyp</t>
  </si>
  <si>
    <t>1964-1998</t>
  </si>
  <si>
    <t>1982-2006</t>
  </si>
  <si>
    <t>2002-2006</t>
  </si>
  <si>
    <t>1982-2001</t>
  </si>
  <si>
    <t>2013-</t>
  </si>
  <si>
    <t>1995-2012</t>
  </si>
  <si>
    <t>1995-2004</t>
  </si>
  <si>
    <t>V_MFRLMED_SLUT_VECKA</t>
  </si>
  <si>
    <t>SLUT_VECKA</t>
  </si>
  <si>
    <t>Graviditetsvecka då preparat avslutades</t>
  </si>
  <si>
    <t>V_MFRLMED_START_VECKA</t>
  </si>
  <si>
    <t>START_VECKA</t>
  </si>
  <si>
    <t>Graviditetsvecka då preparat påbörjades</t>
  </si>
  <si>
    <t>VV-team kommentar</t>
  </si>
  <si>
    <t>Lopnr till fastighet</t>
  </si>
  <si>
    <t>Inrapporteringssätt (elektronisk, papper, RMV, etc)</t>
  </si>
  <si>
    <t>Förkortad dödsorsakslista för yttre orsaker</t>
  </si>
  <si>
    <t xml:space="preserve">För åren 2010-2014 varierar inrapporteringen i olika regioner. Variabeln beskriver inte tvångsvårdstid, utan öppenvård kan vara inkluderat. </t>
  </si>
  <si>
    <t>SLUTRAPPORTERAD</t>
  </si>
  <si>
    <t>PAR skrev: "Om fler än 30, använd flerfil fr 2015"</t>
  </si>
  <si>
    <t>1998-2010. 2012-</t>
  </si>
  <si>
    <t>Statistikår</t>
  </si>
  <si>
    <t>Stort bortfall</t>
  </si>
  <si>
    <t>Kombinationen MVO+SJUKHUS rekommenderas istället, eftersom LT_KLIN inte finns för alla år i registret. SJUKHUS behövs i kombination med MVO eftersom MVO-koder kan användas olika på olika sjukhus.</t>
  </si>
  <si>
    <t>Numeriskt format. Större bortfall än alfanumeriska motsvarigheten INDATUM</t>
  </si>
  <si>
    <t>Alfanumeriskt format. Mindre bortfall än numeriska motsvarigheten INDATUM</t>
  </si>
  <si>
    <t>Numeriskt format. Större bortfall än alfanumeriska motsvarigheten INDATUMA</t>
  </si>
  <si>
    <t>Numeriskt format. Större bortfall än alfanumeriska motsvarigheten UTDATUMA</t>
  </si>
  <si>
    <t>Alfanumeriskt format. Mindre bortfall än numeriska motsvarigheten UTDATUM</t>
  </si>
  <si>
    <t>Ska alltid beställas med PSVARD och SLUT_VF</t>
  </si>
  <si>
    <t>Ska alltid beställas med PSVARD och START_VF</t>
  </si>
  <si>
    <t>Uppgift från SCB</t>
  </si>
  <si>
    <t>1987-2009</t>
  </si>
  <si>
    <t>2004-2005</t>
  </si>
  <si>
    <t>Ordningsnummer på diagnos som har föranlett operationen</t>
  </si>
  <si>
    <t>Variabeln avrådes från p.g.a. bristande kvalitet</t>
  </si>
  <si>
    <t>Anestesi vid operation</t>
  </si>
  <si>
    <t>Stort bortfall och 1 % av åtgärderna är från 2000-2009</t>
  </si>
  <si>
    <t>Bristfällig kvalitet, vårdtillfälle med start före 2010 kan inkludera SLUT_PE före 2010</t>
  </si>
  <si>
    <t>Bristfällig kvalitet, vårdtillfälle med start före 2010 kan inkludera START_PE före 2010</t>
  </si>
  <si>
    <t>Lämnas alltid ut med DODSDATN, finns med i avi</t>
  </si>
  <si>
    <t>Lämnas alltid ut med DIADATN</t>
  </si>
  <si>
    <t>THR</t>
  </si>
  <si>
    <t>Tandhälsoregistret (THR)</t>
  </si>
  <si>
    <t>R_THR</t>
  </si>
  <si>
    <t>2008-07-01-</t>
  </si>
  <si>
    <t>V_THR_TANDHALSA_SENUTV</t>
  </si>
  <si>
    <t>V_THR_TANDHALSA_SENINV</t>
  </si>
  <si>
    <t>V_THR_TANDHALSA_PNRQ</t>
  </si>
  <si>
    <t>Datum för personnummerändring</t>
  </si>
  <si>
    <t>PNRBYTE_DATUM</t>
  </si>
  <si>
    <t>V_THR_TANDHALSA_PNRBYTE_DATUM</t>
  </si>
  <si>
    <t>Medborgarskap (Grupperat på 11 kategorier)</t>
  </si>
  <si>
    <t>MEDBORG</t>
  </si>
  <si>
    <t>V_THR_TANDHALSA_MEDBORG</t>
  </si>
  <si>
    <t>LKF (Endast län och kommun)</t>
  </si>
  <si>
    <t>V_THR_TANDHALSA_LKF</t>
  </si>
  <si>
    <t>Antal kvarvarande tänder</t>
  </si>
  <si>
    <t>KVARVARANDE</t>
  </si>
  <si>
    <t>V_THR_TANDHALSA_KVARVARANDE</t>
  </si>
  <si>
    <t>V_THR_TANDHALSA_KON</t>
  </si>
  <si>
    <t>Antal intakta tänder</t>
  </si>
  <si>
    <t>INTAKTA</t>
  </si>
  <si>
    <t>V_THR_TANDHALSA_INTAKTA</t>
  </si>
  <si>
    <t>V_THR_TANDHALSA_FODLAND</t>
  </si>
  <si>
    <t>V_THR_TANDHALSA_DODSDATN</t>
  </si>
  <si>
    <t>V_THR_TANDHALSA_DODSDAT</t>
  </si>
  <si>
    <t>V_THR_TANDHALSA_CIVIL</t>
  </si>
  <si>
    <t>Datum för avslutad åtgärd eller datum då uppgift om patientens tandhälsan har skickats in till FK för patienter på abonnemang</t>
  </si>
  <si>
    <t>Besöksdatum / Inskickatdatum</t>
  </si>
  <si>
    <t>BESOKSDATUMN</t>
  </si>
  <si>
    <t>V_THR_TANDHALSA_BESOKSDATUMN</t>
  </si>
  <si>
    <t>Patientens ålder</t>
  </si>
  <si>
    <t>BESOKSALDER</t>
  </si>
  <si>
    <t>V_THR_TANDHALSA_BESOKSALDER</t>
  </si>
  <si>
    <t>FKs beslutsdatum eller ATB användningsdatum för patienter på abonnemang</t>
  </si>
  <si>
    <t>Beslutsdatum / ATB användningsdatum</t>
  </si>
  <si>
    <t>BESLUTSDATUMN</t>
  </si>
  <si>
    <t>V_THR_TANDHALSA_BESLUTSDATUMN</t>
  </si>
  <si>
    <t>Året när besöket ägde rum</t>
  </si>
  <si>
    <t>V_THR_TANDHALSA_AR</t>
  </si>
  <si>
    <t>Patientens ålder vid besökårets slut</t>
  </si>
  <si>
    <t>Ålder vid besökårets slut</t>
  </si>
  <si>
    <t>V_THR_TANDHALSA_ALDER</t>
  </si>
  <si>
    <t>Diagnos/Tillstånd, 4-siffrig kod</t>
  </si>
  <si>
    <t>Tillstånd</t>
  </si>
  <si>
    <t>TILLSTAND</t>
  </si>
  <si>
    <t>V_THR_BESOK_TILLSTAND</t>
  </si>
  <si>
    <t>Position på tand som åtgärdats</t>
  </si>
  <si>
    <t>Tandposition</t>
  </si>
  <si>
    <t>TANDPOSITION</t>
  </si>
  <si>
    <t>V_THR_BESOK_TANDPOSITION</t>
  </si>
  <si>
    <t>Nummer på tand som åtgärdats</t>
  </si>
  <si>
    <t>Tandnummer</t>
  </si>
  <si>
    <t>TANDNUMMER</t>
  </si>
  <si>
    <t>V_THR_BESOK_TANDNUMMER</t>
  </si>
  <si>
    <t>V_THR_BESOK_SENUTV</t>
  </si>
  <si>
    <t>V_THR_BESOK_SENINV</t>
  </si>
  <si>
    <t>Mottagningens postort</t>
  </si>
  <si>
    <t>Postort</t>
  </si>
  <si>
    <t>POSTORT</t>
  </si>
  <si>
    <t>V_THR_BESOK_POSTORT</t>
  </si>
  <si>
    <t>Kräver särskild motivering</t>
  </si>
  <si>
    <t>Mottagningens postkod</t>
  </si>
  <si>
    <t>Postkod</t>
  </si>
  <si>
    <t>POSTKOD</t>
  </si>
  <si>
    <t>V_THR_BESOK_POSTKOD</t>
  </si>
  <si>
    <t>V_THR_BESOK_PNRQ</t>
  </si>
  <si>
    <t>V_THR_BESOK_PNRBYTE_DATUM</t>
  </si>
  <si>
    <t>10-siffrig kod, byts ut mot ett unikt löpnummer innan den lämnas ut</t>
  </si>
  <si>
    <t>Mottagningens organisationsnummer</t>
  </si>
  <si>
    <t>Vårdgivarens organisationsnummer (Löpnumrerad)</t>
  </si>
  <si>
    <t>ORG_NR</t>
  </si>
  <si>
    <t>V_THR_BESOK_ORG_NR</t>
  </si>
  <si>
    <t>Mottagningens namn</t>
  </si>
  <si>
    <t>MOT_NAMN</t>
  </si>
  <si>
    <t>V_THR_BESOK_MOT_NAMN</t>
  </si>
  <si>
    <t>2-siffrig kod</t>
  </si>
  <si>
    <t>Mottagningens län</t>
  </si>
  <si>
    <t>MOT_LAN</t>
  </si>
  <si>
    <t>V_THR_BESOK_MOT_LAN</t>
  </si>
  <si>
    <t>V_THR_BESOK_MEDBORG</t>
  </si>
  <si>
    <t>V_THR_BESOK_LKF</t>
  </si>
  <si>
    <t>V_THR_BESOK_KON</t>
  </si>
  <si>
    <t>Vårdgivarkategori</t>
  </si>
  <si>
    <t>KATEGORI</t>
  </si>
  <si>
    <t>V_THR_BESOK_KATEGORI</t>
  </si>
  <si>
    <t>10-siffrig kod</t>
  </si>
  <si>
    <t>Mottagningens id-nummer</t>
  </si>
  <si>
    <t>ID</t>
  </si>
  <si>
    <t>V_THR_BESOK_ID</t>
  </si>
  <si>
    <t>För patienter som har rätt till särskilt tandvårdsbidrag (STB) ska grunden till vården anges vid de besök då bidraget nyttjas. STB får endast användas till förebyggande tandvård och kan användas till följande åtgärder: 101, 103, 111, 112, 113, 114, 161, 162, 201, 204, 205, 206, 311, 312, 313, 314, 321, 341, 342, 343. I registret är dock denna variabel ifylld för samtliga åtgärder som utfördes under samma besök då åtgärden utfördes för vilken patienten utnyttjade sitt STB.</t>
  </si>
  <si>
    <t>2013-01-01-</t>
  </si>
  <si>
    <t>Orsak till att patienten får Särskilt tandvårdsbidrag (STB)</t>
  </si>
  <si>
    <t>Grund till vård</t>
  </si>
  <si>
    <t>GRUND</t>
  </si>
  <si>
    <t>V_THR_BESOK_GRUND</t>
  </si>
  <si>
    <t>Mottagningens gatunummer</t>
  </si>
  <si>
    <t>Gatunummer</t>
  </si>
  <si>
    <t>GATUNR</t>
  </si>
  <si>
    <t>V_THR_BESOK_GATUNR</t>
  </si>
  <si>
    <t>Mottagningens gatunamn</t>
  </si>
  <si>
    <t>Gatunamn</t>
  </si>
  <si>
    <t>GATUNAMN</t>
  </si>
  <si>
    <t>V_THR_BESOK_GATUNAMN</t>
  </si>
  <si>
    <t>V_THR_BESOK_FODLAND</t>
  </si>
  <si>
    <t>2008-07-01</t>
  </si>
  <si>
    <t>Anger om patienten är från EU/EES eller konventionsland</t>
  </si>
  <si>
    <t>EU patient</t>
  </si>
  <si>
    <t>EU_PAT</t>
  </si>
  <si>
    <t>V_THR_BESOK_EU_PAT</t>
  </si>
  <si>
    <t>V_THR_BESOK_DODSDATN</t>
  </si>
  <si>
    <t>V_THR_BESOK_DODSDAT</t>
  </si>
  <si>
    <t>V_THR_BESOK_CIVIL</t>
  </si>
  <si>
    <t>Datum för avslutad åtgärd</t>
  </si>
  <si>
    <t>Besöksdatum</t>
  </si>
  <si>
    <t>V_THR_BESOK_BESOKSDATUMN</t>
  </si>
  <si>
    <t>Patientens ålder vid besöket</t>
  </si>
  <si>
    <t>V_THR_BESOK_BESOKSALDER</t>
  </si>
  <si>
    <t>Försäkringskassans beslutsdatum</t>
  </si>
  <si>
    <t>Beslutsdatum</t>
  </si>
  <si>
    <t>V_THR_BESOK_BESLUTSDATUMN</t>
  </si>
  <si>
    <t>Åtgärd enligt de ersättningsregler som TLV föreskriver, 3-siffrig kod</t>
  </si>
  <si>
    <t>V_THR_BESOK_ATGARD</t>
  </si>
  <si>
    <t>V_THR_BESOK_AR</t>
  </si>
  <si>
    <t>Bör användas i kombination med ATGARD</t>
  </si>
  <si>
    <t>Alternativ åtgärd</t>
  </si>
  <si>
    <t>ALT_ATGARD</t>
  </si>
  <si>
    <t>V_THR_BESOK_ALT_ATGARD</t>
  </si>
  <si>
    <t>V_THR_BESOK_ALDER</t>
  </si>
  <si>
    <t>Tandhälsoregistret</t>
  </si>
  <si>
    <t>BESÖK</t>
  </si>
  <si>
    <t>TANDHÄLSA</t>
  </si>
  <si>
    <t>R_HSL</t>
  </si>
  <si>
    <t>HSL</t>
  </si>
  <si>
    <t>Registret över insatser i kommunal hälso- och sjukvård (HSL)</t>
  </si>
  <si>
    <t>V_HSL_ALDER</t>
  </si>
  <si>
    <t>V_HSL_APR</t>
  </si>
  <si>
    <t>APR</t>
  </si>
  <si>
    <t>Hade HSL i april</t>
  </si>
  <si>
    <t>Personen har fått hälso- och sjukvård som kommunen ansvarar för enligt 18 § HSL under april</t>
  </si>
  <si>
    <t>V_HSL_AR</t>
  </si>
  <si>
    <t>V_HSL_ATG_DATUM</t>
  </si>
  <si>
    <t>ATG_DATUM</t>
  </si>
  <si>
    <t>Åtgärdsdatum</t>
  </si>
  <si>
    <t>Datum för åtgärd (KVÅ)</t>
  </si>
  <si>
    <t>V_HSL_ATGKOD</t>
  </si>
  <si>
    <t>ATGKOD</t>
  </si>
  <si>
    <t>Åtgärdskod</t>
  </si>
  <si>
    <t>V_HSL_AUG</t>
  </si>
  <si>
    <t>AUG</t>
  </si>
  <si>
    <t>Hade HSL i augusti</t>
  </si>
  <si>
    <t>Personen har fått hälso- och sjukvård som kommunen ansvarar för enligt 18 § HSL under augusti</t>
  </si>
  <si>
    <t>2008-</t>
  </si>
  <si>
    <t>V_HSL_DATAVREG</t>
  </si>
  <si>
    <t>DATAVREG</t>
  </si>
  <si>
    <t>Förändringsdatum</t>
  </si>
  <si>
    <t>2007-2013</t>
  </si>
  <si>
    <t>V_HSL_DEC</t>
  </si>
  <si>
    <t>DEC</t>
  </si>
  <si>
    <t>Hade HSL i december</t>
  </si>
  <si>
    <t>Personen har fått hälso- och sjukvård som kommunen ansvarar för enligt 18 § HSL under december</t>
  </si>
  <si>
    <t>V_HSL_DODSDATN</t>
  </si>
  <si>
    <t>Datum då personen avlidit enligt dödsorsaksregistret, numerisk</t>
  </si>
  <si>
    <t>2014-</t>
  </si>
  <si>
    <t>V_HSL_FEB</t>
  </si>
  <si>
    <t>FEB</t>
  </si>
  <si>
    <t>Hade HSL i februari</t>
  </si>
  <si>
    <t>Personen har fått hälso- och sjukvård som kommunen ansvarar för enligt 18 § HSL under februari</t>
  </si>
  <si>
    <t>V_HSL_FODDATN</t>
  </si>
  <si>
    <t>Födelsedatum, numerisk</t>
  </si>
  <si>
    <t>V_HSL_HKOM</t>
  </si>
  <si>
    <t>HKOM</t>
  </si>
  <si>
    <t>Hemkommun</t>
  </si>
  <si>
    <t>V_HSL_HKOM_JANJUN</t>
  </si>
  <si>
    <t>HKOM_JANJUN</t>
  </si>
  <si>
    <t>Hemkommun sista juni</t>
  </si>
  <si>
    <t>2008-2013</t>
  </si>
  <si>
    <t>V_HSL_HKOM_JULDEC</t>
  </si>
  <si>
    <t>HKOM_JULDEC</t>
  </si>
  <si>
    <t>Hemkommun sista december</t>
  </si>
  <si>
    <t>V_HSL_JAN</t>
  </si>
  <si>
    <t>JAN</t>
  </si>
  <si>
    <t>Hade HSL i januari</t>
  </si>
  <si>
    <t>Personen har fått hälso- och sjukvård som kommunen ansvarar för enligt 18 § HSL under januari</t>
  </si>
  <si>
    <t>V_HSL_JUL</t>
  </si>
  <si>
    <t>JUL</t>
  </si>
  <si>
    <t>Hade HSL i juli</t>
  </si>
  <si>
    <t>Personen har fått hälso- och sjukvård som kommunen ansvarar för enligt 18 § HSL under juli</t>
  </si>
  <si>
    <t>V_HSL_JUN</t>
  </si>
  <si>
    <t>JUN</t>
  </si>
  <si>
    <t>Hade HSL i juni</t>
  </si>
  <si>
    <t>Personen har fått hälso- och sjukvård som kommunen ansvarar för enligt 18 § HSL under juni</t>
  </si>
  <si>
    <t>V_HSL_KDEL</t>
  </si>
  <si>
    <t>KDEL</t>
  </si>
  <si>
    <t>Kommundel</t>
  </si>
  <si>
    <t xml:space="preserve">Stadsdelskod. Används för Göteborg, Malmö och Stockholms kommun  </t>
  </si>
  <si>
    <t>V_HSL_KON</t>
  </si>
  <si>
    <t>V_HSL_LK</t>
  </si>
  <si>
    <t>Kommun</t>
  </si>
  <si>
    <t>Kommunkod</t>
  </si>
  <si>
    <t>V_HSL_MAJ</t>
  </si>
  <si>
    <t>MAJ</t>
  </si>
  <si>
    <t>Hade HSL i maj</t>
  </si>
  <si>
    <t>Personen har fått hälso- och sjukvård som kommunen ansvarar för enligt 18 § HSL under maj</t>
  </si>
  <si>
    <t>V_HSL_MAR</t>
  </si>
  <si>
    <t>MAR</t>
  </si>
  <si>
    <t>Hade HSL i mars</t>
  </si>
  <si>
    <t>Personen har fått hälso- och sjukvård som kommunen ansvarar för enligt 18 § HSL under mars</t>
  </si>
  <si>
    <t>V_HSL_NOV</t>
  </si>
  <si>
    <t>NOV</t>
  </si>
  <si>
    <t>Hade HSL i november</t>
  </si>
  <si>
    <t>Personen har fått hälso- och sjukvård som kommunen ansvarar för enligt 18 § HSL under november</t>
  </si>
  <si>
    <t>V_HSL_OKT</t>
  </si>
  <si>
    <t>OKT</t>
  </si>
  <si>
    <t>Hade HSL i oktober</t>
  </si>
  <si>
    <t>Personen har fått hälso- och sjukvård som kommunen ansvarar för enligt 18 § HSL under oktober</t>
  </si>
  <si>
    <t>V_HSL_PERIOD</t>
  </si>
  <si>
    <t>År månad</t>
  </si>
  <si>
    <t>V_HSL_PNRQ</t>
  </si>
  <si>
    <t>V_HSL_SEP</t>
  </si>
  <si>
    <t>SEP</t>
  </si>
  <si>
    <t>Hade HSL i september</t>
  </si>
  <si>
    <t>Personen har fått hälso- och sjukvård som kommunen ansvarar för enligt 18 § HSL under september</t>
  </si>
  <si>
    <t>V_HSL_SURV</t>
  </si>
  <si>
    <t>SURV</t>
  </si>
  <si>
    <t>Förändring under perioden</t>
  </si>
  <si>
    <t>V_HSL_YRKBETN</t>
  </si>
  <si>
    <t>YRKBETN</t>
  </si>
  <si>
    <t>Antal yrkesbeteckningar</t>
  </si>
  <si>
    <t>Antal yrkesbeteckningar som utfört en åtgärd (KVÅ). Specificeras i variablerna YRKESBET1-5</t>
  </si>
  <si>
    <t>V_HSL_YRKESBET1</t>
  </si>
  <si>
    <t>YRKESBET1</t>
  </si>
  <si>
    <t>Kod för yrkesbeteckning 1</t>
  </si>
  <si>
    <t>Vilken yrkesbeteckning som utfört en åtgärd</t>
  </si>
  <si>
    <t>V_HSL_YRKESBET2</t>
  </si>
  <si>
    <t>YRKESBET2</t>
  </si>
  <si>
    <t>Kod för yrkesbeteckning 2</t>
  </si>
  <si>
    <t>V_HSL_YRKESBET3</t>
  </si>
  <si>
    <t>YRKESBET3</t>
  </si>
  <si>
    <t>Kod för yrkesbeteckning 3</t>
  </si>
  <si>
    <t>V_HSL_YRKESBET4</t>
  </si>
  <si>
    <t>YRKESBET4</t>
  </si>
  <si>
    <t>Kod för yrkesbeteckning 4</t>
  </si>
  <si>
    <t>V_HSL_YRKESBET5</t>
  </si>
  <si>
    <t>YRKESBET5</t>
  </si>
  <si>
    <t>Kod för yrkesbeteckning 5</t>
  </si>
  <si>
    <t>Registret över insatser inom kommunal hälso- och sjukvård</t>
  </si>
  <si>
    <t>• Registret över insatser inom kommunal hälso- och sjukvård (HSL)</t>
  </si>
  <si>
    <t>• Tandhälsoregistret (THR)</t>
  </si>
  <si>
    <t>För församling krävs särskild motivering</t>
  </si>
  <si>
    <t>För församling krävs EPN godkännande. Uppgift från SCB</t>
  </si>
  <si>
    <t>Finns med i avi. Uppgift från SCB</t>
  </si>
  <si>
    <t>Distrikt där den avlidne var folkbokförd vid tiden för dödsfallet</t>
  </si>
  <si>
    <t>Län, kommun, församling där den avlidne var folkbokförd vid tidpunkten för dödsfallet</t>
  </si>
  <si>
    <t>Församling kräver särskild motivering. Uppgift från SCB</t>
  </si>
  <si>
    <t>Datum för SURV-händelsen. Tom då SURV = 1 eller 2</t>
  </si>
  <si>
    <t>För enskilda länder krävs EPN godkännande. Uppgift från SCB</t>
  </si>
  <si>
    <t>Medborgarskap, fadern</t>
  </si>
  <si>
    <t>Moderns födelseland</t>
  </si>
  <si>
    <t>Medborgarskap modern</t>
  </si>
  <si>
    <t>Uppgift hämtad från SCB och MFR</t>
  </si>
  <si>
    <t>Barnets ordningsnummer. Not. Baserat på moderns antal tidigare födda barn inklusive aktuell födsel</t>
  </si>
  <si>
    <t>Förlossningens ordningsnummer. Not. Baserat på moderns tidigare antal förlossningar inklusive aktuell förlossning</t>
  </si>
  <si>
    <t>Patientens civilstånd</t>
  </si>
  <si>
    <t>Särskild motivering krävs för utlämnande av denna variabel. Uppgift från SCB</t>
  </si>
  <si>
    <t>För enskilda länder krävs särskild motivering. Uppgift från SCB</t>
  </si>
  <si>
    <t>Patientens födelseland</t>
  </si>
  <si>
    <t>För församling krävs särskild motivering. Uppgift från SCB</t>
  </si>
  <si>
    <t>Senaste invandring (ÅÅÅÅ, ÅÅÅÅ-MM eller ÅÅÅÅ-MM-DD beroende på årsbestånd)</t>
  </si>
  <si>
    <t>För församling krävs särsild motivering. Uppgift från SCB</t>
  </si>
  <si>
    <t>Patientens födelseland. Anges i klartext</t>
  </si>
  <si>
    <t>Endast län och kommun lämnas ut. Uppgift från SCB</t>
  </si>
  <si>
    <t>Patientens Län, kommun, församling</t>
  </si>
  <si>
    <t>Patientens medborgarskap. Land anges i klartext</t>
  </si>
  <si>
    <t>Datum för senaste invandringen</t>
  </si>
  <si>
    <t>Datum för senaste utvandringen</t>
  </si>
  <si>
    <t>Inkomplett, stor kvalitetsbrist</t>
  </si>
  <si>
    <t>Dödsdatum, numeriskt</t>
  </si>
  <si>
    <t>Datum posten skapades</t>
  </si>
  <si>
    <t>Distrikstkod</t>
  </si>
  <si>
    <t>Anger styrkan för produkten, alfanumeriskt</t>
  </si>
  <si>
    <t>Datum då diagnosen fastställdes, alfanumeriskt</t>
  </si>
  <si>
    <t>Datum för öppenvårdkontakt, alfanumeriskt</t>
  </si>
  <si>
    <t>Datum för öppenvårdkontakt, numeriskt</t>
  </si>
  <si>
    <t>Datum då diagnosen fastställdes, numeriskt</t>
  </si>
  <si>
    <t>Den avlidnes dödsdatum. Antal dagar från år 1960-01-01 fram t.o.m. DODSDATN, numeriskt</t>
  </si>
  <si>
    <t>Barnets födelsedatum, numeriskt</t>
  </si>
  <si>
    <t>Endast vid personnummerutlämnande</t>
  </si>
  <si>
    <t>Större bortfall än dess alfanumeriska motsvarighet, finns med i avi</t>
  </si>
  <si>
    <t>Tillför sällan relevant information</t>
  </si>
  <si>
    <t>Rekommenderad variabel för att ta hänsyn till kausalitet bland MORSAK1-MORSAK48. Vissa sjukdomar på intgyget är bidragande till dödsfallet, och vissa sjukdomar eller skadehändelser uppstår i en kausal kedja. Genom RO1-RO48 identifierar man dessa olika dödsorsaker</t>
  </si>
  <si>
    <t>Större bortfall än dess alfanumeriska motsvarighet</t>
  </si>
  <si>
    <t xml:space="preserve">Tillför sällan relevant information. Löpnumreras normalt vid utlämnande. Om originalkod lämnas ut måste kodnyckel inhämtas från regionerna </t>
  </si>
  <si>
    <t>Förpackningsstorlek för handelsvaror</t>
  </si>
  <si>
    <t>ATC kod 1 - 17 från MHV1 (1995 - 2013)</t>
  </si>
  <si>
    <t>-1996</t>
  </si>
  <si>
    <t>Senaste utvandring (ÅÅÅÅ, ÅÅÅÅ-MM eller ÅÅÅÅ-MM-DD beroende på årsbestånd)</t>
  </si>
  <si>
    <t>Månadsdata, markerar om en vårdkontakt rapporterats in för sista gången i enlighet med föreskriften</t>
  </si>
  <si>
    <t>• Basalcellscancerregistret (CAN_BC)</t>
  </si>
  <si>
    <t>FOK är ett delregister som inte uppdaterats sedan 2016.</t>
  </si>
  <si>
    <t>MFR_IVF är ett delregister som inte längre uppdateras. Data finns för 1982-2006. För motsvarande uppgifter efter 2006 hänvisar vi till kvalitetsregistret Q-IVF</t>
  </si>
  <si>
    <t>Ordinationstyp/försäljningssätt. Anger hur varan har ordinerats (jmf transaktionstyp)</t>
  </si>
  <si>
    <t>Gruppering av preparat. Gruppen ger information om koden är ATC-kod eller inte</t>
  </si>
  <si>
    <t xml:space="preserve">ATC-kod enligt varuregistret. Översatt från fritext till ATC-kod. Preparat som inte har ATC-kod är kodade till olika grupper </t>
  </si>
  <si>
    <t>• Medicinska födelseregistret IVF (MFR_IVF)</t>
  </si>
  <si>
    <t>• Medicinska födelseregistret LMED (MFR_LMED)</t>
  </si>
  <si>
    <t>• Registret för övervakning av fosterskador och
   kromosomavvikelser (MFR_FOK)</t>
  </si>
  <si>
    <t>Länk till mer information om registret på Socialstyrelsens hemsida:</t>
  </si>
  <si>
    <t xml:space="preserve">Klicka på registernamnet nedan för att komma till fliken för respektive register. </t>
  </si>
  <si>
    <t>För att komma tillbaka till denna sida från registerfliken - klicka på "Tillbaka till registeröversikt"</t>
  </si>
  <si>
    <t>CAN BC</t>
  </si>
  <si>
    <t>MFR FOK</t>
  </si>
  <si>
    <t>MFR IVF</t>
  </si>
  <si>
    <t>MFR LMED</t>
  </si>
  <si>
    <t>PAR OV</t>
  </si>
  <si>
    <t>PAR SV</t>
  </si>
  <si>
    <t>PAR TV</t>
  </si>
  <si>
    <t>Indikator för malign eller benign tumör enligt morfologi</t>
  </si>
  <si>
    <t>Typ av undersökning som låg till grund för diagnosen</t>
  </si>
  <si>
    <t>Tumörutbredning vid diagnostillfället, gynekologiska tumörer</t>
  </si>
  <si>
    <t>Tumörens lokalisation enligt ICD-7. Koder för leukemier och lymfom enligt ICD-8 under hela perioden (1958-)</t>
  </si>
  <si>
    <t>Uppgiften hämtades från den A-blankett som låg till grund för sjukhus och diagnoskodning. Den kan vara blank</t>
  </si>
  <si>
    <t>Tumörutbredning vid diagnostillfället, fjärrmetastaser</t>
  </si>
  <si>
    <t>Tumörutbredning vid diagnostillfället, lymfkörtlar</t>
  </si>
  <si>
    <t>Tumörens histopatologiska diagnos enligt C24.1</t>
  </si>
  <si>
    <t>T o m 1997 registrerades den vecka då flyttningen aviserades; SCB har översatt år och vecka till första dagen i respektive vecka. Fr o m 1998 avser datumet den dag personen uppgivit till Skattemyndigheten att flyttning sker</t>
  </si>
  <si>
    <t>Tumörutbredning vid diagnostillfället, tumörens storlek</t>
  </si>
  <si>
    <t>Undersökning som låg till grund för TNM. Patologisk anges om någon av T, N eller M grundas på morfologisk undersökning. Klinisk anges då endast klinisk utredning legat till grund och morfologisk undersökning saknas</t>
  </si>
  <si>
    <t>Tumörnummer i kronologisk ordning, samtliga rapporteringspliktiga tumörer (om patienten diagnostiserats med flera tumörer)</t>
  </si>
  <si>
    <t>Tumörnummer i kronologisk ordning, enbart maligna tumörer (om patienten diagnostiserats med flera tumörer)</t>
  </si>
  <si>
    <t>Variabel som visar kvaliteten på ett personnummer enligt vissa förutbestämda regler. Variabeln är skapad med hjälp av standardmacrot checkpnr</t>
  </si>
  <si>
    <t>När den underliggande dödsorsaken är en yttre orsak finns en kod från kapitel 17 (ICD-7, ICD-8, ICD-9) med i denna varibel. För ICD-10 finns denna uppgift i kapitel 19 (KAP19) istället</t>
  </si>
  <si>
    <t>När den underliggande dödsorsaken är en yttre orsak finns en kod från kapitel 19 (ICD-10) med i denna varibel. För ICD 7, ICD 8 och ICD 9 finns denna uppgift i kapitel 17 (KAP17) istället</t>
  </si>
  <si>
    <t>Kod enligt Socialstyrelsens förteckning över sjukvårdsanläggningar för kliniken där dödsbeviset utfärdats. Klinikkoden har 3 siffror</t>
  </si>
  <si>
    <t>Kod med fyra siffror. De två första siffrorna är länskoden och alla fyra första siffrona är kommunkoden. Statistiska centralbyrån (SCB) ansvarar för att förteckna regionala indelningar och ange koder för dessa. SCB anger koder för län och kommuner</t>
  </si>
  <si>
    <t>Inkluderar bidragande dödsorsaker och i de flesta fall även underliggande dödsorsak. I vissa fall kan en kombination av två bidragande dödsorsaker leda till att en tredje dödsorsak, som inte finns med i morsak1-morsak48, kodas som underliggande dödsorsak</t>
  </si>
  <si>
    <t>En åtgärdskod (KVÅ) är en kod som används för statistisk beskrivning av åtgärder i bland annat hälso- och sjukvård</t>
  </si>
  <si>
    <t>Antal förpackningar som har hämtats ut. Vid dosdispenserade läkemedel kan antal förpackningar vara ett decimaltal. Negativa värden förekommer om information har korrigerats. Då krediteras den felaktiga raden genom att en ny rad med negativt värde registreras</t>
  </si>
  <si>
    <t>Arbetsplatskod. Kod för unik identifiering av förskrivarens organisatoriska tillhörighet vid förskrivningstillfället. Koden definieras och administreras av respektive landsting</t>
  </si>
  <si>
    <t>Länskod för förskrivande arbetsplats. De två första positionerna i arbetsplatskoden</t>
  </si>
  <si>
    <t>ATC-kod enligt WHO. ATC-koden klassificerar läkemedlen efter användningsområde och kemisk substans</t>
  </si>
  <si>
    <t>Anledning till att den förskrivna varan har bytts ut på apotek. Fylls endast i om byte har skett</t>
  </si>
  <si>
    <t>En flagga som anger om byte av den förskrivna varan, till ett medicinskt likvärdigt alternativ, på apoteket är tillåtet eller inte. Det är bara om periodens vara inte expedierats som skäl till nekat utbyte anges. För ej tillåtet byte förekommer tre varianter</t>
  </si>
  <si>
    <t>DDD-värde (Definierad DygnsDos) för aktuellt läkemedel. DDD är den genomsnittliga dygnsdosen då läkemedlet används av en vuxen vid medlets huvudindikation. Uppgift om DDD saknas för licensläkemedel sedan hösten 2013</t>
  </si>
  <si>
    <t>Doseringstext. Fritext som innehåller uppgifter om dosering, användning och ändamål</t>
  </si>
  <si>
    <t>Förskrivet antal förpackningar, om detta skiljer sig från det expedierade antalet. Variabeln fylls endast i om det har skett ett byte på apoteket som inneburit att fler förpackningar hämtades ut än vad som förskrivits, eller tvärtom (t.ex. om en större förpackning har bytts ut mot två små)</t>
  </si>
  <si>
    <t>Förskrivningsdatum. Datum när receptet är utfärdat</t>
  </si>
  <si>
    <t>Förpackningsstorlek. En sammansatt beskrivning av förpackningsstorleken</t>
  </si>
  <si>
    <t>Typ av förmån inom ramen för läkemedelsförmånen. Varor som är definierade "inom förmånen" blir rabatterade enligt förmånstrappan. De som är definierade "utom förmånen" blir inte rabatterade. Avser förmånstypen vid expedieringstillfället (förmånstyper kan förändras över tid)</t>
  </si>
  <si>
    <t>Förskriven varuidentitet, om annan än den expedierade. Apoteket AB:s varuidentitet på en expedierad vara. Id-begreppet användes fram till oktober 2010</t>
  </si>
  <si>
    <t>Förskrivet varunummer, om annat än det expedierade. Det nordiska varunumret är en sexsiffrig kod som är unik för en viss vara (en viss styrka, läkemedelsform, förpackningsstorlek etc)</t>
  </si>
  <si>
    <t>Ackumulerad egenavgift innan expeditionen</t>
  </si>
  <si>
    <t>Läkemedelsform/beredningsform</t>
  </si>
  <si>
    <t>Patientens folkbokföringsort vid expedieringstillfället. Län och kommun</t>
  </si>
  <si>
    <t>Patientens folkbokföringsort vid expedieringstillfället. Län, kommun och församling</t>
  </si>
  <si>
    <t>Patientens folkbokföringsort. Län, kommun och församling. Endast län och kommun från och med 2016</t>
  </si>
  <si>
    <t>Merkostnad (exklusive moms). Belopp som patienten får betala om han/hon väljer ett annat läkemedel än det billigaste likvärdiga alternativet</t>
  </si>
  <si>
    <t>Handelsvaror mm 25%, Livsmedel 12%, Läkemedel 0%</t>
  </si>
  <si>
    <t>Patientens kostnad (exklusive moms). Den del som patienten betalar beräknas som totalkostnad minus förmånskostnad</t>
  </si>
  <si>
    <t>Faktureringsperiod. År och månad som expedieringen fakturerats</t>
  </si>
  <si>
    <t>Läkemedlets eller varans produktnamn</t>
  </si>
  <si>
    <t>Typ av produkt som expedierades</t>
  </si>
  <si>
    <t>Anger om produkten är receptbelagd eller receptfri</t>
  </si>
  <si>
    <t>Startdatum för aktuell högkostnadsperiod</t>
  </si>
  <si>
    <t>Specialistutbildningskod 1. Kod från registret över legitimerad hälso- och sjukvårdspersonal (HOSP), som anger förskrivarens specialistkompetens. Förskrivarens tre senaste genomförda specialistutbildningar</t>
  </si>
  <si>
    <t>Startförpackning. Anger om patienten har fått en startförpackning eller inte. En startförpackning är den minsta förpackningsstorleken av en viss läkemedelsprodukt, som en patient får för att prova ett läkemedel</t>
  </si>
  <si>
    <t>Anger enheten på styrkan för produkten</t>
  </si>
  <si>
    <t>Anger styrkan för produkten i numerisk form (utan enhet)</t>
  </si>
  <si>
    <t>Anger ATC-koden eller handelsvaran i klartext</t>
  </si>
  <si>
    <t>Totalkostnad (exklusive moms). Beloppet inkluderar både den del som patienten själv betalar och den del som landstinget betalar</t>
  </si>
  <si>
    <t>Transaktionstyp. Anger hur varan har ordinerats (grövre kategorier av otyp)</t>
  </si>
  <si>
    <t>Apotekens kod för yrkeskategori som har rätt att utfärda förskrivning</t>
  </si>
  <si>
    <t>Expedierad varuidentitet. Apoteket AB:s varuidentitet på en expedierad vara. Id-begreppet användes fram till oktober 2010</t>
  </si>
  <si>
    <t>Expedierat varunummer. Det nordiska varunumret är en sexsiffrig kod som är unik för en viss vara (en viss styrka, läkemedelsform, förpackningsstorlek etc)</t>
  </si>
  <si>
    <t>Kod för yrkeskategori från registret över legitimerad hälso- och sjukvårdspersonal (HOSP)</t>
  </si>
  <si>
    <t>Smärtlindring - annan</t>
  </si>
  <si>
    <t>Smärtlindring - akupunktur</t>
  </si>
  <si>
    <t xml:space="preserve">Upplivningsåtgärder - acidoskorrektion, minuter </t>
  </si>
  <si>
    <t xml:space="preserve">Smärtlindring - bad </t>
  </si>
  <si>
    <t>Beräknad förlossning utifrån  senaste menstruationens första dag. Not. Går att beräkna utifrån variabeln SMDATför perioden 1973-81</t>
  </si>
  <si>
    <t>Barnets födelsevikt,  gram. Not. Fram tom 2011 blankades vikter &lt;300 g för levandefödda. From 2012 blankas vikter &lt;270 g för levande födda barn. Vikter &gt;6999 blankas för alla födda barn</t>
  </si>
  <si>
    <t>Dödsålder, dagar. Uppgift hämtad från Dödsorsaksregistret/AVI. Endast nyföddhetsperioden</t>
  </si>
  <si>
    <t>Moderns sjukdomar, diabetes mellitus (självrapporterad uppgift, avser sjukdomar som diagnostiserats före den aktuella graviditeten). Ej graviditetsdiabetes</t>
  </si>
  <si>
    <t xml:space="preserve">Elektivt/planerat eller akut sectio/kejsarsnitt. Uppgift där förlossning startat med kejsarsnitt före värkdebut </t>
  </si>
  <si>
    <t>Familjesituation. Not. För år 1973-1982 kan variabeln CIVIL användas</t>
  </si>
  <si>
    <t>Friskt barn undersökt på BB. Not. Även om denna är ifylld kan barnen ha ICD-koder i BDIAGNOS</t>
  </si>
  <si>
    <t>Graviditetslängd/gestationsålder bästa skattning i dagar. Not. Graviditetslängden är beräknad utifrån fördefinierade villkor med hänsyn till bl.a.  datering utifrån primärt ultraljud, sekundärt senaste menstruation osv. (se variabeln GRMETOD)</t>
  </si>
  <si>
    <t>Graviditetslängd/gestationsålder i dagar utöver fullbordade veckor enligt journaluppgift. Not. För att avgöra graviditetslängd i dagar rekommenderas att använda beräknade variabeln GRDBS</t>
  </si>
  <si>
    <t>Graviditetslängd, metod för skattning (underlag för de beräknade variablerna GRVBS och GRDBS)</t>
  </si>
  <si>
    <t>Graviditetslängd/gestationsålder bästa skattning i fullbordade veckor. Not. Graviditetslängden är beräknad utifrån fördefinierade villkor med hänsyn till bl.a.  datering utifrån primärt ultraljud, sekundärt senaste menstruation osv. (se variabeln GRMETOD)</t>
  </si>
  <si>
    <t>Graviditetslängd/gestationsålder i fullbordade veckor enligt journaluppgift. Not. För att avgöra graviditetslängd i veckor rekommenderas att använda beräknade variabeln GRVBS</t>
  </si>
  <si>
    <t>Hinnor i skiljeväggen vid  tvillingbörd. Not. Andra värden förekommer</t>
  </si>
  <si>
    <t>Upplivningsåtgärder - hjärtmassage,  minuter</t>
  </si>
  <si>
    <t xml:space="preserve">Smärtlindring - hypnos/suggestion </t>
  </si>
  <si>
    <t>Smärtlindring - ingen farmakologisk smärtlindring</t>
  </si>
  <si>
    <t>Inskrivningsdatum till förlossning. Not. vid beräkning av vårdtid används barnets födelsedatum/förlossningsdatum och utskrivningsdatum</t>
  </si>
  <si>
    <t>Inskrivningsdatum. Första besöket på mödravårdcentralen</t>
  </si>
  <si>
    <t>Smärtlindring - infiltration</t>
  </si>
  <si>
    <t>Upplivningsåtgärder - intubation ventilation, minuter</t>
  </si>
  <si>
    <t>Smärtlindring - ingen smärtlindring överhuvudtaget</t>
  </si>
  <si>
    <t>Bristningar - Klitoris. Not. Uppgift noterad i kryssruta i journalen. Kompletteras med fördel med ICD-kod (moderns diagnoser vid förlossning)</t>
  </si>
  <si>
    <t>Smärtlindring - kvaddlar</t>
  </si>
  <si>
    <t>Smärtlindring - lustgas</t>
  </si>
  <si>
    <t>Moderns ålder vid förlossning. Not. Beräknas primärt utifrån personnummer. Där enbart födelsedatum finns beräknas ålder utifrån år och månad och där enbart födelseår finns beräknas åldern utifrån denna uppgift</t>
  </si>
  <si>
    <t>Missbildningsdiagnos. Not. Om barnet har ICD8- eller ICD9-diagnos i intervallet 740-759 eller ICD10-diagnos Q00-Q99</t>
  </si>
  <si>
    <t>Moderns längd i cm. För perioden 1982/83-1989/90 är uppgiften hämtad från FV1</t>
  </si>
  <si>
    <t>Tung för tiden, LGA. Not. Skattningen har baserats på Marsal et als metod. Endast enkelbörder</t>
  </si>
  <si>
    <t>Lätt för tiden, SGA. Not. Skattningen har baserats på Marsal et als metod. Endast enkelbörder</t>
  </si>
  <si>
    <t>Moderns vikt i kg vid inskrivning till MHV. För åren 1982-1989 har uppgiften beräknats utifrån information om vikt vid inskrivning till förlossning (MVIKTFV) och viktökning (MVIKTOKN). För år 1990-1991 saknas viktuppgifter helt</t>
  </si>
  <si>
    <t>Moderns vikt i hela kg vid förlossning. Not. För perioden 1982-1989 kodades vikter över 98 kg till 99</t>
  </si>
  <si>
    <t>Smärtlindring - allmän narkos</t>
  </si>
  <si>
    <t>Åtgärd vid ofrivillig barnlöshet - assisterad befruktning</t>
  </si>
  <si>
    <t>Åtgärd vid ofrivillig barnlöshet - kirurgi</t>
  </si>
  <si>
    <t>Åtgärd vid ofrivillig barnlöshet - ovulationsstimulering</t>
  </si>
  <si>
    <t>Smärtlindring - paracervicalblockad (PCB)</t>
  </si>
  <si>
    <t>Smärtlindring - penthrane</t>
  </si>
  <si>
    <t>Bristningar - perineum. Not. Uppgift noterad i kryssruta i journalen. Kompletteras med fördel med ICD-kod (moderns diagnoser vid förlossning)</t>
  </si>
  <si>
    <t>Smärtlindring - petidin/morfinderivat</t>
  </si>
  <si>
    <t>Smärtlindring - pudendusblockad (PDB)</t>
  </si>
  <si>
    <t>Bristningar - rektum. Not. Uppgift noterad i kryssruta i journalen. Kompletteras med fördel med ICD-kod (moderns diagnoser vid förlossning)</t>
  </si>
  <si>
    <t>Rökning 3 månader före aktuell graviditet. Självrapporterad uppgift där modern tillfrågats vid inskrivningen till MHV</t>
  </si>
  <si>
    <t xml:space="preserve">Förlossningen avslutas med kejsarsnitt. Not. Variabeln SECMARK anger kejsarsnitt oavsett om akut eller elektivt </t>
  </si>
  <si>
    <t xml:space="preserve">Kejsarsnitt, oavsett om akut eller elektivt. Baserad på information från kryssruta i journal, 
diagnos- och åtgärdskoder
</t>
  </si>
  <si>
    <t>Sectio/kejsarsnitt - elektivt eller ej elektivt</t>
  </si>
  <si>
    <t>Smärtlindring - sedativa hypnotika</t>
  </si>
  <si>
    <t>Bristningar - sfinkter. Not. Uppgift noterad i kryssruta i journalen. Kompletteras med fördel med ICD-kod (moderns diagnoser vid förlossning)</t>
  </si>
  <si>
    <t>Moderns sjukdomar, SLE (systemisk lupus erythematosus)</t>
  </si>
  <si>
    <t>Snusning 3 månader före aktuell graviditet. Självrapporterad uppgift där modern tillfrågats vid inskrivningen till MHV</t>
  </si>
  <si>
    <t>Smärtlindring - spinal</t>
  </si>
  <si>
    <t>Förlossningen har avslutats med sugklocka. Not. Variabeln SUGMARK anger om sugklocka använts någon gång under förlossningen</t>
  </si>
  <si>
    <t xml:space="preserve">Sugklocka. Anger om sugklocka använts någon gång under förlossningen. Baserad på information från kryssruta i journal, diagnos- och åtgärdskoder
</t>
  </si>
  <si>
    <t xml:space="preserve">Förlossningen har avslutats med tång. Not. Variabeln TANGMARK anger om förlossningstång använts någon gång under förlossningen </t>
  </si>
  <si>
    <t>Tång. Anger om förlossningstång använts någon gång under förlossningen. Baserad på information från kryssruta i journal, 
diagnos- och åtgärdskoder</t>
  </si>
  <si>
    <t>Smärtlindring -  transkutan elektrisk nervstimulering (TENS)</t>
  </si>
  <si>
    <t>Bristningar - Vagina. Not. Uppgift noterad i kryssruta i journalen. Kompletteras med fördel med ICD-kod (moderns diagnoser vid förlossning)</t>
  </si>
  <si>
    <t>Upplivningsåtgärder - ventilation på mask, minuter</t>
  </si>
  <si>
    <t>Moders yrke vid inskrivning till mödrahälsovården.  Annan information förekommer, t.ex. studier, föräldraledighet och sjukskrivning</t>
  </si>
  <si>
    <t>Patientens folkbokföringsort (endast län och kommun)</t>
  </si>
  <si>
    <t>Patientens folkbokföringsort (län, kommun, församling)</t>
  </si>
  <si>
    <t>Patientens folkbokföringsort enligt uppgiftslämnare (län, kommun, församling)</t>
  </si>
  <si>
    <t>Diagnosrelaterad gruppering, kan anta ca 550 värden</t>
  </si>
  <si>
    <t>Variabel som visar kvaliteten på ett personnummer (PNR) enligt vissa förutbestämda regler. Variabeln är skapad med hjälp av Socialstyrelsens standardmacro för personnummerkvalitet</t>
  </si>
  <si>
    <t>Variabel som visar kvaliteten på ett personnummer enligt vissa förutbestämda regler. Variabeln är skapad med hjälp av Socialstyrelsens standardmacro för personnummerkvalitet</t>
  </si>
  <si>
    <t>Variabel som visar kvaliteten på ett personnummer enligt vissa förutbestämda regler</t>
  </si>
  <si>
    <t>Vårdgivarkategori (folktandvård, privat, högskola)</t>
  </si>
  <si>
    <t>Patientens län, kommun, församling</t>
  </si>
  <si>
    <t>Variabel som visar kvaliteten på ett personnummer. Variabeln är skapad med hjälp av standardmacrot checkpnr</t>
  </si>
  <si>
    <t xml:space="preserve">Distrikt </t>
  </si>
  <si>
    <t>Geografisk indelning baserad på en justerad version av den församlingsindelning som gällde den 31 december 1999.</t>
  </si>
  <si>
    <t>Räknare för bröstcancerposter</t>
  </si>
  <si>
    <t>2017-</t>
  </si>
  <si>
    <t>Dålig kvalité</t>
  </si>
  <si>
    <t>Den sjukdom/skada som inledde den kedja av händelser som slutligen ledde fram till döden</t>
  </si>
  <si>
    <t>Baseras på den internationella versionen av ICD</t>
  </si>
  <si>
    <t>Län-kommun-församling (då gällande indelning). Där modern är skriven vid förlossningsdatumet</t>
  </si>
  <si>
    <t xml:space="preserve">Län-kommun-församling (då gällande indelning). Där modern är skriven vid förlossningsdatumet </t>
  </si>
  <si>
    <t>År och månad som datat berör</t>
  </si>
  <si>
    <t>Instruktion till Variabelväljaren för hälsodata:</t>
  </si>
  <si>
    <t>Register i Variabelväljaren för hälsodata:</t>
  </si>
  <si>
    <t>Övriga register hittar du i "Variabelväljaren för socialtjänst"</t>
  </si>
  <si>
    <t>Lämnas alltid ut med DDDENHET</t>
  </si>
  <si>
    <t xml:space="preserve">Lämnas alltid ut med DDD </t>
  </si>
  <si>
    <t xml:space="preserve">Räknare för multipla tumörer av samma typ som diagnosticerats vid samma tillfälle i samma bröst </t>
  </si>
  <si>
    <t>Stort bortfall. Kan göras om till dummyvariabel</t>
  </si>
  <si>
    <t>Saknas dokumentation om variabeln, använd istället information från dödsorsaksregistret</t>
  </si>
  <si>
    <t>För att lämna ut variabeln vill vi veta hur den kommer att hanteras statistiskt</t>
  </si>
  <si>
    <t>Cirka 2,4 miljoner poster med faktureringsperiod mars-maj 2017 har felaktiga värden</t>
  </si>
  <si>
    <t>1958-2001</t>
  </si>
  <si>
    <t>Finns registrerade värden före 1971</t>
  </si>
  <si>
    <t>Senaste årsslut personen återfinns i Sveriges befolkning</t>
  </si>
  <si>
    <t>ATC-kod för läkemedelstillförsel vid vårdbesöket. Läkemedel enligt FASS. Max 30 koder</t>
  </si>
  <si>
    <t>ATC-kod för läkemedelstillförsel vid vårdtillfället. Läkemedel enligt FASS. Max 30 koder</t>
  </si>
  <si>
    <t>Den avlidnes födelsedatum, alfanumeriskt</t>
  </si>
  <si>
    <t>Den avlidnes födelsedatum, numeriskt</t>
  </si>
  <si>
    <t>Barnets födelsedatum, alfanumeriskt</t>
  </si>
  <si>
    <t>Moderns födelsedatum, numeriskt</t>
  </si>
  <si>
    <t>Moderns födelsedatum, alfanumeriskt</t>
  </si>
  <si>
    <t>Barnets födelsedatum, alfanumeriskt. Används för att matcha mot MFR</t>
  </si>
  <si>
    <t>Bör användas i kombination med ALT_ATGARD. Se TLVs webbplats för mer information om koderna</t>
  </si>
  <si>
    <t>Personnummer för flerbörder, kvalitet</t>
  </si>
  <si>
    <t>Anger om tumören har inräknats som cancer i den officiella statistiken över nyupptäckta cancerfall som Socialstyrelsen publicerar årligen (ben = ’  ’). Ett fåtal benigna tumörer som är lägesmaligna klassificeras som maligna om man enbart förlitar sig på BEN, och vissa maligna tumörer som sällan metastaserar klassificeras som benigna (sista siffran i PAD =5).</t>
  </si>
  <si>
    <t>Narkotikarelaterad diagnos omnämnd på intyget. Markering för samtliga poster som har en drogrelaterad diagnos antingen som underliggande eller bidragande dödsorsak</t>
  </si>
  <si>
    <t xml:space="preserve">För enskilda länder krävs särskild motivering </t>
  </si>
  <si>
    <t xml:space="preserve">För fullständigt datum krävs särskild motivering </t>
  </si>
  <si>
    <t>Födelsedatum (Lämnas ut som År-Mån)</t>
  </si>
  <si>
    <t>Finns med i avi. För fullständigt datum krävs särskild motivering</t>
  </si>
  <si>
    <t>Barnets födelsedatum (Lämnas ut som År-Mån)</t>
  </si>
  <si>
    <t xml:space="preserve">Beräknad förlossning utifrån första dagen i senaste menstruationen (Lämnas ut som År-Mån)
</t>
  </si>
  <si>
    <t>Beräknad förlossning enligt ultraljudsundersökning (Lämnas ut som År-Mån)</t>
  </si>
  <si>
    <t>För fullständigt datum krävs särskild motivering</t>
  </si>
  <si>
    <t>Moderns födelsedatum (Lämnas ut som År-Mån)</t>
  </si>
  <si>
    <t xml:space="preserve">För fullständigt datum krävs särskild motivering. Uppgift från SCB </t>
  </si>
  <si>
    <t>Uppgiften är för majoriteten av samkönade flerbörder osäker p.g.a. att matchningen mellan barn och personnummer slumpats. Läs mer på registrets hemsida</t>
  </si>
  <si>
    <t xml:space="preserve">Med variabeln BPNRQ_FB kan flerbörder med säkra personnummer selekteras. Läs mer på registrets hemsida </t>
  </si>
  <si>
    <t>Det kan finnas vissa regionala brister, successivt blivit bättre kvalité</t>
  </si>
  <si>
    <t xml:space="preserve">Första årsversionen av registret innehåller uppgifter från Skatteverket. Sedan läggs uppgifter från SCB på </t>
  </si>
  <si>
    <t>Rekommenderas ej att använda för statistik/analys på grund av dålig kvalitet. MVO+DIAGNOS rekommenderas istället</t>
  </si>
  <si>
    <t>På varje registers sida finns ett dokument om uppgifternas framställning och kvalitet</t>
  </si>
  <si>
    <t>Cancerregistret (CAN)</t>
  </si>
  <si>
    <t>Cancerregistret BC (CAN_BC)</t>
  </si>
  <si>
    <t>Dödsorsaksregistret (DORS)</t>
  </si>
  <si>
    <t>Läkemedelsregistret (LMED)</t>
  </si>
  <si>
    <t>Medicinska födelseregistret (MFR)</t>
  </si>
  <si>
    <t>Medicinska födelseregistret FOK (MFR_FOK)</t>
  </si>
  <si>
    <t>Medicinska födelseregistret IVF (MFR_IVF)</t>
  </si>
  <si>
    <t>Medicinska födelseregistret LMED (MFR_LMED)</t>
  </si>
  <si>
    <t>Patientregistret slutenvård (PAR_SV)</t>
  </si>
  <si>
    <t>Patientregistret öppenvård (PAR_OV)</t>
  </si>
  <si>
    <t>Patientregistret tvångsvård (PAR_TV)</t>
  </si>
  <si>
    <t>Alkoholrelaterad diagnos omnämnd på intyget. Markering för samtliga poster som har en alkoholrelaterad diagnos antingen som underliggande eller bidragande dödsorsak</t>
  </si>
  <si>
    <t>Förmånskostnad/Landstingskostnad (exklusive moms). Belopp som landstinget betalar för varor som ingår i läkemedelsförmånen</t>
  </si>
  <si>
    <t>Socialstyrelsens variabelväljare hälsodata version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</si>
</sst>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entury Gothic"/>
      <family val="2"/>
      <scheme val="minor"/>
    </font>
    <font>
      <b/>
      <sz val="12"/>
      <color theme="1"/>
      <name val="Century Gothic"/>
      <family val="2"/>
      <scheme val="minor"/>
    </font>
    <font>
      <sz val="10"/>
      <color theme="1"/>
      <name val="Century Gothic"/>
      <family val="2"/>
      <scheme val="minor"/>
    </font>
    <font>
      <sz val="10"/>
      <name val="Century Gothic"/>
      <family val="2"/>
      <scheme val="minor"/>
    </font>
    <font>
      <sz val="18"/>
      <color theme="1"/>
      <name val="Century Gothic"/>
      <family val="2"/>
      <scheme val="minor"/>
    </font>
    <font>
      <b/>
      <sz val="11"/>
      <color theme="1"/>
      <name val="Century Gothic"/>
      <family val="2"/>
      <scheme val="minor"/>
    </font>
    <font>
      <u/>
      <sz val="11"/>
      <color theme="10"/>
      <name val="Century Gothic"/>
      <family val="2"/>
      <scheme val="minor"/>
    </font>
    <font>
      <b/>
      <sz val="20"/>
      <color theme="1"/>
      <name val="Century Gothic"/>
      <family val="2"/>
      <scheme val="minor"/>
    </font>
    <font>
      <b/>
      <sz val="18"/>
      <color rgb="FFFFFFFF"/>
      <name val="Century Gothic"/>
      <family val="2"/>
      <scheme val="minor"/>
    </font>
    <font>
      <sz val="18"/>
      <color rgb="FFFFFFFF"/>
      <name val="Century Gothic"/>
      <family val="2"/>
      <scheme val="minor"/>
    </font>
    <font>
      <sz val="11"/>
      <color rgb="FFFFFFFF"/>
      <name val="Century Gothic"/>
      <family val="2"/>
      <scheme val="minor"/>
    </font>
    <font>
      <b/>
      <sz val="10"/>
      <color theme="1"/>
      <name val="Century Gothic"/>
      <family val="2"/>
      <scheme val="minor"/>
    </font>
    <font>
      <sz val="11"/>
      <color theme="1"/>
      <name val="Century Gothic"/>
      <family val="2"/>
      <scheme val="minor"/>
    </font>
    <font>
      <sz val="8"/>
      <color theme="1"/>
      <name val="Century Gothic"/>
      <family val="2"/>
      <scheme val="minor"/>
    </font>
    <font>
      <u/>
      <sz val="10"/>
      <color theme="10"/>
      <name val="Century Gothic"/>
      <family val="2"/>
      <scheme val="minor"/>
    </font>
    <font>
      <b/>
      <sz val="14"/>
      <color rgb="FFFFFFFF"/>
      <name val="Century Gothic"/>
      <family val="2"/>
      <scheme val="minor"/>
    </font>
    <font>
      <sz val="10"/>
      <color rgb="FF000000"/>
      <name val="Century Gothic"/>
      <family val="2"/>
      <scheme val="minor"/>
    </font>
    <font>
      <sz val="12"/>
      <color theme="1"/>
      <name val="Century Gothic"/>
      <family val="2"/>
      <scheme val="minor"/>
    </font>
    <font>
      <sz val="12"/>
      <name val="Century Gothic"/>
      <family val="2"/>
      <scheme val="minor"/>
    </font>
    <font>
      <sz val="8"/>
      <name val="Century Gothic"/>
      <family val="2"/>
      <scheme val="minor"/>
    </font>
    <font>
      <sz val="10"/>
      <color theme="1"/>
      <name val="Century Gothic"/>
      <family val="2"/>
    </font>
    <font>
      <sz val="8"/>
      <name val="Century Gothic"/>
      <family val="2"/>
    </font>
    <font>
      <b/>
      <sz val="10"/>
      <name val="Century Gothic"/>
      <family val="2"/>
      <scheme val="minor"/>
    </font>
    <font>
      <sz val="10"/>
      <name val="Century Gothic"/>
      <family val="2"/>
    </font>
    <font>
      <sz val="11"/>
      <color theme="1"/>
      <name val="Century Gothic"/>
      <family val="2"/>
    </font>
    <font>
      <b/>
      <i/>
      <sz val="12"/>
      <color theme="1"/>
      <name val="Century Gothic"/>
      <family val="2"/>
      <scheme val="minor"/>
    </font>
    <font>
      <i/>
      <sz val="11"/>
      <color theme="1"/>
      <name val="Century Gothic"/>
      <family val="2"/>
      <scheme val="minor"/>
    </font>
    <font>
      <sz val="11"/>
      <name val="Century Gothic"/>
      <family val="2"/>
      <scheme val="minor"/>
    </font>
    <font>
      <b/>
      <sz val="11"/>
      <name val="Century Gothic"/>
      <family val="2"/>
      <scheme val="minor"/>
    </font>
    <font>
      <b/>
      <sz val="10"/>
      <color rgb="FFFFFFFF"/>
      <name val="Century Gothic"/>
      <family val="2"/>
      <scheme val="minor"/>
    </font>
    <font>
      <sz val="10"/>
      <color theme="10"/>
      <name val="Century Gothic"/>
      <family val="2"/>
      <scheme val="minor"/>
    </font>
    <font>
      <b/>
      <i/>
      <sz val="10"/>
      <color theme="1"/>
      <name val="Century Gothic"/>
      <family val="2"/>
      <scheme val="minor"/>
    </font>
    <font>
      <u/>
      <sz val="11"/>
      <color theme="7" tint="9.9978637043366805E-2"/>
      <name val="Century Gothic"/>
      <family val="2"/>
      <scheme val="minor"/>
    </font>
    <font>
      <u/>
      <sz val="10"/>
      <color theme="7" tint="9.9978637043366805E-2"/>
      <name val="Century Gothic"/>
      <family val="2"/>
      <scheme val="minor"/>
    </font>
    <font>
      <b/>
      <i/>
      <u/>
      <sz val="11"/>
      <color theme="10"/>
      <name val="Century Gothic"/>
      <family val="2"/>
      <scheme val="minor"/>
    </font>
  </fonts>
  <fills count="11">
    <fill>
      <patternFill patternType="none"/>
    </fill>
    <fill>
      <patternFill patternType="gray125"/>
    </fill>
    <fill>
      <patternFill patternType="solid">
        <fgColor rgb="FF002B45"/>
        <bgColor indexed="64"/>
      </patternFill>
    </fill>
    <fill>
      <patternFill patternType="solid">
        <fgColor theme="6" tint="0.59999389629810485"/>
        <bgColor indexed="65"/>
      </patternFill>
    </fill>
    <fill>
      <patternFill patternType="solid">
        <fgColor theme="8" tint="0.79998168889431442"/>
        <bgColor indexed="65"/>
      </patternFill>
    </fill>
    <fill>
      <patternFill patternType="solid">
        <fgColor theme="2" tint="0.7999816888943144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7"/>
        <bgColor indexed="64"/>
      </patternFill>
    </fill>
    <fill>
      <patternFill patternType="solid">
        <fgColor theme="6" tint="0.79998168889431442"/>
        <bgColor indexed="64"/>
      </patternFill>
    </fill>
    <fill>
      <patternFill patternType="solid">
        <fgColor theme="0"/>
        <bgColor indexed="64"/>
      </patternFill>
    </fill>
  </fills>
  <borders count="14">
    <border>
      <left/>
      <right/>
      <top/>
      <bottom/>
      <diagonal/>
    </border>
    <border>
      <left/>
      <right/>
      <top/>
      <bottom style="thin">
        <color theme="0" tint="-9.9948118533890809E-2"/>
      </bottom>
      <diagonal/>
    </border>
    <border>
      <left/>
      <right/>
      <top style="thin">
        <color theme="0" tint="-9.9948118533890809E-2"/>
      </top>
      <bottom style="thin">
        <color theme="0" tint="-9.9948118533890809E-2"/>
      </bottom>
      <diagonal/>
    </border>
    <border>
      <left/>
      <right/>
      <top style="thin">
        <color theme="0" tint="-9.9948118533890809E-2"/>
      </top>
      <bottom/>
      <diagonal/>
    </border>
    <border>
      <left/>
      <right/>
      <top/>
      <bottom style="thin">
        <color theme="0" tint="-0.24994659260841701"/>
      </bottom>
      <diagonal/>
    </border>
    <border>
      <left/>
      <right/>
      <top style="thin">
        <color theme="0" tint="-0.24994659260841701"/>
      </top>
      <bottom/>
      <diagonal/>
    </border>
    <border>
      <left/>
      <right/>
      <top style="thin">
        <color theme="0" tint="-0.24994659260841701"/>
      </top>
      <bottom style="thin">
        <color theme="0" tint="-0.24994659260841701"/>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thin">
        <color auto="1"/>
      </right>
      <top/>
      <bottom/>
      <diagonal/>
    </border>
    <border>
      <left style="medium">
        <color auto="1"/>
      </left>
      <right style="medium">
        <color auto="1"/>
      </right>
      <top/>
      <bottom/>
      <diagonal/>
    </border>
  </borders>
  <cellStyleXfs count="4">
    <xf numFmtId="0" fontId="0" fillId="0" borderId="0"/>
    <xf numFmtId="0" fontId="6" fillId="0" borderId="0" applyNumberFormat="0" applyFill="0" applyBorder="0" applyAlignment="0" applyProtection="0"/>
    <xf numFmtId="0" fontId="12" fillId="3" borderId="0" applyNumberFormat="0" applyBorder="0" applyAlignment="0" applyProtection="0"/>
    <xf numFmtId="0" fontId="12" fillId="4" borderId="0" applyNumberFormat="0" applyBorder="0" applyAlignment="0" applyProtection="0"/>
  </cellStyleXfs>
  <cellXfs count="233">
    <xf numFmtId="0" fontId="0" fillId="0" borderId="0" xfId="0"/>
    <xf numFmtId="0" fontId="2" fillId="0" borderId="0" xfId="0" applyFont="1"/>
    <xf numFmtId="0" fontId="3" fillId="0" borderId="0" xfId="0" applyFont="1"/>
    <xf numFmtId="0" fontId="5" fillId="0" borderId="0" xfId="0" applyFont="1"/>
    <xf numFmtId="0" fontId="2" fillId="0" borderId="0" xfId="0" applyFont="1" applyAlignment="1"/>
    <xf numFmtId="0" fontId="3" fillId="0" borderId="0" xfId="0" applyFont="1" applyAlignment="1"/>
    <xf numFmtId="0" fontId="0" fillId="0" borderId="0" xfId="0" applyFill="1"/>
    <xf numFmtId="0" fontId="0" fillId="0" borderId="0" xfId="0" applyAlignment="1"/>
    <xf numFmtId="0" fontId="0" fillId="0" borderId="0" xfId="0" applyFill="1" applyAlignment="1"/>
    <xf numFmtId="0" fontId="8" fillId="2" borderId="0" xfId="0" applyFont="1" applyFill="1" applyAlignment="1"/>
    <xf numFmtId="0" fontId="9" fillId="2" borderId="0" xfId="0" applyFont="1" applyFill="1" applyAlignment="1"/>
    <xf numFmtId="0" fontId="10" fillId="2" borderId="0" xfId="0" applyFont="1" applyFill="1"/>
    <xf numFmtId="0" fontId="10" fillId="2" borderId="0" xfId="0" applyFont="1" applyFill="1" applyAlignment="1"/>
    <xf numFmtId="0" fontId="0" fillId="0" borderId="0" xfId="0" applyAlignment="1"/>
    <xf numFmtId="0" fontId="11" fillId="0" borderId="0" xfId="0" applyFont="1"/>
    <xf numFmtId="0" fontId="2" fillId="0" borderId="0" xfId="0" applyFont="1" applyFill="1" applyAlignment="1"/>
    <xf numFmtId="0" fontId="0" fillId="0" borderId="0" xfId="0" applyBorder="1"/>
    <xf numFmtId="0" fontId="5" fillId="0" borderId="0" xfId="0" applyFont="1" applyBorder="1"/>
    <xf numFmtId="0" fontId="11" fillId="0" borderId="0" xfId="0" applyFont="1" applyFill="1"/>
    <xf numFmtId="0" fontId="2" fillId="0" borderId="0" xfId="0" applyFont="1" applyFill="1"/>
    <xf numFmtId="1" fontId="2" fillId="0" borderId="0" xfId="0" applyNumberFormat="1" applyFont="1"/>
    <xf numFmtId="0" fontId="2" fillId="0" borderId="0" xfId="0" applyFont="1" applyAlignment="1">
      <alignment horizontal="left"/>
    </xf>
    <xf numFmtId="0" fontId="12" fillId="0" borderId="0" xfId="2" applyFill="1" applyBorder="1" applyAlignment="1">
      <alignment vertical="center"/>
    </xf>
    <xf numFmtId="0" fontId="12" fillId="0" borderId="0" xfId="2" applyFill="1" applyBorder="1" applyAlignment="1"/>
    <xf numFmtId="0" fontId="6" fillId="0" borderId="0" xfId="1" applyFill="1" applyBorder="1" applyAlignment="1"/>
    <xf numFmtId="0" fontId="2" fillId="0" borderId="0" xfId="0" applyFont="1" applyAlignment="1">
      <alignment vertical="top"/>
    </xf>
    <xf numFmtId="0" fontId="3" fillId="0" borderId="0" xfId="0" applyFont="1" applyAlignment="1">
      <alignment vertical="top"/>
    </xf>
    <xf numFmtId="0" fontId="13" fillId="0" borderId="0" xfId="0" applyFont="1"/>
    <xf numFmtId="0" fontId="13" fillId="0" borderId="0" xfId="0" applyFont="1" applyFill="1"/>
    <xf numFmtId="0" fontId="15" fillId="2" borderId="0" xfId="0" applyFont="1" applyFill="1" applyAlignment="1"/>
    <xf numFmtId="0" fontId="16" fillId="0" borderId="0" xfId="0" applyFont="1"/>
    <xf numFmtId="1" fontId="2" fillId="0" borderId="0" xfId="0" applyNumberFormat="1" applyFont="1" applyFill="1"/>
    <xf numFmtId="0" fontId="17" fillId="0" borderId="0" xfId="0" applyFont="1"/>
    <xf numFmtId="0" fontId="17" fillId="0" borderId="0" xfId="0" applyFont="1" applyAlignment="1">
      <alignment horizontal="left"/>
    </xf>
    <xf numFmtId="0" fontId="18" fillId="0" borderId="0" xfId="0" applyFont="1"/>
    <xf numFmtId="0" fontId="17" fillId="0" borderId="0" xfId="0" applyFont="1" applyFill="1"/>
    <xf numFmtId="0" fontId="18" fillId="0" borderId="0" xfId="0" applyFont="1" applyFill="1" applyAlignment="1">
      <alignment horizontal="left"/>
    </xf>
    <xf numFmtId="0" fontId="13" fillId="0" borderId="0" xfId="0" applyFont="1" applyFill="1" applyAlignment="1">
      <alignment horizontal="left"/>
    </xf>
    <xf numFmtId="0" fontId="19" fillId="0" borderId="0" xfId="0" applyFont="1" applyFill="1" applyAlignment="1">
      <alignment horizontal="left"/>
    </xf>
    <xf numFmtId="0" fontId="20" fillId="0" borderId="0" xfId="0" applyFont="1"/>
    <xf numFmtId="0" fontId="2" fillId="0" borderId="0" xfId="0" applyFont="1" applyFill="1" applyAlignment="1">
      <alignment wrapText="1"/>
    </xf>
    <xf numFmtId="0" fontId="3" fillId="0" borderId="0" xfId="0" applyFont="1" applyFill="1" applyAlignment="1">
      <alignment wrapText="1"/>
    </xf>
    <xf numFmtId="0" fontId="18" fillId="0" borderId="0" xfId="0" applyFont="1" applyFill="1" applyAlignment="1">
      <alignment horizontal="left"/>
    </xf>
    <xf numFmtId="0" fontId="11" fillId="0" borderId="0" xfId="0" applyFont="1" applyAlignment="1">
      <alignment vertical="center"/>
    </xf>
    <xf numFmtId="0" fontId="5" fillId="0" borderId="0" xfId="0" applyFont="1" applyAlignment="1">
      <alignment vertical="center"/>
    </xf>
    <xf numFmtId="0" fontId="3" fillId="0" borderId="0" xfId="0" applyFont="1" applyProtection="1"/>
    <xf numFmtId="0" fontId="2" fillId="0" borderId="0" xfId="0" applyFont="1" applyFill="1" applyAlignment="1">
      <alignment vertical="top"/>
    </xf>
    <xf numFmtId="0" fontId="3" fillId="0" borderId="0" xfId="0" applyFont="1" applyFill="1"/>
    <xf numFmtId="0" fontId="3" fillId="0" borderId="0" xfId="0" applyFont="1" applyFill="1" applyProtection="1"/>
    <xf numFmtId="0" fontId="22" fillId="0" borderId="0" xfId="0" applyFont="1" applyFill="1"/>
    <xf numFmtId="0" fontId="23" fillId="0" borderId="0" xfId="0" applyFont="1" applyFill="1"/>
    <xf numFmtId="0" fontId="0" fillId="0" borderId="0" xfId="0" applyFont="1" applyAlignment="1"/>
    <xf numFmtId="0" fontId="24" fillId="0" borderId="0" xfId="0" applyFont="1"/>
    <xf numFmtId="0" fontId="23" fillId="0" borderId="0" xfId="0" applyFont="1"/>
    <xf numFmtId="0" fontId="20" fillId="0" borderId="0" xfId="0" applyFont="1" applyFill="1"/>
    <xf numFmtId="0" fontId="2" fillId="0" borderId="0" xfId="0" applyFont="1" applyAlignment="1">
      <alignment wrapText="1"/>
    </xf>
    <xf numFmtId="0" fontId="3" fillId="0" borderId="0" xfId="0" applyFont="1" applyFill="1" applyAlignment="1"/>
    <xf numFmtId="0" fontId="0" fillId="0" borderId="0" xfId="0" applyFill="1" applyAlignment="1">
      <alignment wrapText="1"/>
    </xf>
    <xf numFmtId="0" fontId="0" fillId="0" borderId="0" xfId="0" applyAlignment="1">
      <alignment wrapText="1"/>
    </xf>
    <xf numFmtId="49" fontId="2" fillId="0" borderId="0" xfId="0" applyNumberFormat="1" applyFont="1" applyFill="1"/>
    <xf numFmtId="0" fontId="2" fillId="5" borderId="1" xfId="0" applyFont="1" applyFill="1" applyBorder="1" applyAlignment="1">
      <alignment horizontal="left" vertical="center" wrapText="1"/>
    </xf>
    <xf numFmtId="0" fontId="13" fillId="5" borderId="1" xfId="0" applyFont="1" applyFill="1" applyBorder="1" applyAlignment="1">
      <alignment horizontal="left" vertical="center" wrapText="1"/>
    </xf>
    <xf numFmtId="0" fontId="2" fillId="5" borderId="2" xfId="0" applyFont="1" applyFill="1" applyBorder="1" applyAlignment="1">
      <alignment horizontal="left" vertical="center" wrapText="1"/>
    </xf>
    <xf numFmtId="0" fontId="13" fillId="5" borderId="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2" fillId="6" borderId="4"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2" fillId="6" borderId="5"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2" fillId="0" borderId="0" xfId="0" applyFont="1" applyAlignment="1">
      <alignment horizontal="left" vertical="center" wrapText="1"/>
    </xf>
    <xf numFmtId="0" fontId="13" fillId="0" borderId="0" xfId="0" applyFont="1" applyAlignment="1">
      <alignment horizontal="left" vertical="center" wrapText="1"/>
    </xf>
    <xf numFmtId="0" fontId="18" fillId="0" borderId="0" xfId="0" applyFont="1" applyFill="1" applyAlignment="1"/>
    <xf numFmtId="0" fontId="19" fillId="0" borderId="0" xfId="0" applyFont="1" applyFill="1" applyAlignment="1"/>
    <xf numFmtId="0" fontId="2"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horizontal="left" vertical="center" wrapText="1"/>
    </xf>
    <xf numFmtId="0" fontId="13" fillId="0" borderId="0" xfId="0" applyFont="1" applyFill="1" applyAlignment="1">
      <alignment horizontal="left" vertical="center" wrapText="1"/>
    </xf>
    <xf numFmtId="0" fontId="13" fillId="6" borderId="0" xfId="0" applyFont="1" applyFill="1" applyAlignment="1">
      <alignment horizontal="left" vertical="center" wrapText="1"/>
    </xf>
    <xf numFmtId="0" fontId="2" fillId="6" borderId="0" xfId="0" applyFont="1" applyFill="1" applyAlignment="1">
      <alignment horizontal="left" vertical="center" wrapText="1"/>
    </xf>
    <xf numFmtId="0" fontId="1"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4" fillId="0" borderId="0" xfId="0" applyFont="1" applyFill="1" applyAlignment="1">
      <alignment horizontal="left" vertical="center"/>
    </xf>
    <xf numFmtId="0" fontId="18" fillId="0" borderId="0" xfId="0" applyFont="1" applyFill="1" applyAlignment="1">
      <alignment horizontal="left" vertical="center"/>
    </xf>
    <xf numFmtId="0" fontId="4" fillId="0" borderId="0" xfId="0" applyFont="1" applyAlignment="1">
      <alignment horizontal="left" vertical="center"/>
    </xf>
    <xf numFmtId="0" fontId="17" fillId="0" borderId="0" xfId="0" applyFont="1" applyAlignment="1">
      <alignment vertical="center"/>
    </xf>
    <xf numFmtId="0" fontId="0" fillId="0" borderId="0" xfId="0" applyFill="1" applyAlignment="1">
      <alignment vertical="center"/>
    </xf>
    <xf numFmtId="0" fontId="17" fillId="0" borderId="0" xfId="0" applyFont="1" applyAlignment="1">
      <alignment horizontal="left" vertical="center"/>
    </xf>
    <xf numFmtId="0" fontId="17" fillId="0" borderId="0" xfId="0" applyFont="1" applyFill="1" applyAlignment="1">
      <alignment vertical="center"/>
    </xf>
    <xf numFmtId="0" fontId="18" fillId="0" borderId="0" xfId="0" applyFont="1" applyFill="1" applyAlignment="1">
      <alignment vertical="center"/>
    </xf>
    <xf numFmtId="0" fontId="5" fillId="0" borderId="0" xfId="0" applyFont="1" applyFill="1" applyAlignment="1">
      <alignment vertical="center"/>
    </xf>
    <xf numFmtId="0" fontId="17" fillId="0" borderId="0" xfId="0" applyFont="1" applyFill="1" applyAlignment="1">
      <alignment horizontal="left" vertical="center"/>
    </xf>
    <xf numFmtId="0" fontId="4" fillId="0" borderId="0" xfId="0" applyFont="1" applyAlignment="1">
      <alignment horizontal="left" vertical="center"/>
    </xf>
    <xf numFmtId="0" fontId="18" fillId="0" borderId="0" xfId="0" applyFont="1" applyFill="1" applyAlignment="1">
      <alignment horizontal="left" vertical="center"/>
    </xf>
    <xf numFmtId="0" fontId="13" fillId="0" borderId="0" xfId="0" applyFont="1" applyFill="1" applyAlignment="1">
      <alignment horizontal="left" vertical="center"/>
    </xf>
    <xf numFmtId="0" fontId="19" fillId="0" borderId="0" xfId="0" applyFont="1" applyFill="1" applyAlignment="1">
      <alignment horizontal="left" vertical="center"/>
    </xf>
    <xf numFmtId="0" fontId="0" fillId="0" borderId="0" xfId="0" applyFill="1" applyAlignment="1">
      <alignment horizontal="left" vertical="center"/>
    </xf>
    <xf numFmtId="0" fontId="2" fillId="0" borderId="0" xfId="0" applyFont="1" applyAlignment="1">
      <alignment horizontal="left" vertical="center"/>
    </xf>
    <xf numFmtId="0" fontId="5"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left" vertical="center"/>
    </xf>
    <xf numFmtId="0" fontId="2" fillId="0" borderId="0" xfId="0" applyFont="1" applyFill="1" applyAlignment="1">
      <alignment horizontal="left" vertical="center"/>
    </xf>
    <xf numFmtId="0" fontId="5" fillId="0" borderId="0" xfId="0" applyFont="1" applyFill="1" applyAlignment="1">
      <alignment horizontal="left" vertical="center"/>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18" fillId="0" borderId="0" xfId="0" applyFont="1" applyFill="1" applyAlignment="1">
      <alignment horizontal="left" vertical="center"/>
    </xf>
    <xf numFmtId="0" fontId="11" fillId="0" borderId="0" xfId="0" applyFont="1" applyFill="1" applyAlignment="1">
      <alignment horizontal="left" vertical="center"/>
    </xf>
    <xf numFmtId="0" fontId="11" fillId="0" borderId="0" xfId="0" applyFont="1" applyAlignment="1">
      <alignment horizontal="left" vertical="center"/>
    </xf>
    <xf numFmtId="0" fontId="23" fillId="0" borderId="0" xfId="0" applyFont="1" applyAlignment="1">
      <alignment horizontal="left" vertical="center"/>
    </xf>
    <xf numFmtId="0" fontId="20" fillId="0" borderId="0" xfId="0" applyFont="1" applyAlignment="1">
      <alignment horizontal="left" vertical="center"/>
    </xf>
    <xf numFmtId="0" fontId="18" fillId="0" borderId="0" xfId="0" applyFont="1" applyFill="1" applyAlignment="1">
      <alignment horizontal="left" vertical="center" wrapText="1"/>
    </xf>
    <xf numFmtId="0" fontId="2" fillId="6" borderId="6"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4" fillId="0" borderId="0" xfId="0" applyFont="1" applyAlignment="1">
      <alignment horizontal="left" vertical="center"/>
    </xf>
    <xf numFmtId="0" fontId="0" fillId="0" borderId="0" xfId="0" applyFont="1" applyAlignment="1">
      <alignment horizontal="left" vertical="center"/>
    </xf>
    <xf numFmtId="0" fontId="0" fillId="0" borderId="0" xfId="0" applyFont="1" applyFill="1" applyAlignment="1">
      <alignment horizontal="left" vertical="center"/>
    </xf>
    <xf numFmtId="0" fontId="0" fillId="0" borderId="0" xfId="0" applyAlignment="1">
      <alignment horizontal="left" vertical="center" wrapText="1"/>
    </xf>
    <xf numFmtId="0" fontId="1" fillId="0" borderId="0" xfId="0" applyFont="1" applyAlignment="1">
      <alignment horizontal="left" vertical="center" wrapText="1"/>
    </xf>
    <xf numFmtId="0" fontId="25" fillId="0" borderId="0" xfId="0" applyFont="1" applyAlignment="1">
      <alignment horizontal="left" vertical="center"/>
    </xf>
    <xf numFmtId="0" fontId="26" fillId="0" borderId="0" xfId="0" applyFont="1" applyAlignment="1">
      <alignment horizontal="left" vertical="center" wrapText="1"/>
    </xf>
    <xf numFmtId="0" fontId="10" fillId="0" borderId="0" xfId="0" applyFont="1" applyFill="1"/>
    <xf numFmtId="0" fontId="22" fillId="0" borderId="0" xfId="0" applyFont="1" applyAlignment="1">
      <alignment horizontal="left" vertical="center"/>
    </xf>
    <xf numFmtId="0" fontId="3" fillId="0" borderId="0" xfId="0" applyFont="1" applyAlignment="1" applyProtection="1">
      <alignment horizontal="left" vertical="center"/>
    </xf>
    <xf numFmtId="0" fontId="27" fillId="0" borderId="0" xfId="0" applyFont="1" applyAlignment="1">
      <alignment horizontal="left" vertical="center"/>
    </xf>
    <xf numFmtId="0" fontId="22" fillId="0" borderId="0" xfId="0" applyFont="1"/>
    <xf numFmtId="0" fontId="28" fillId="0" borderId="0" xfId="0" applyFont="1" applyFill="1"/>
    <xf numFmtId="0" fontId="3" fillId="0" borderId="0" xfId="0" applyFont="1" applyAlignment="1" applyProtection="1">
      <alignment wrapText="1"/>
    </xf>
    <xf numFmtId="0" fontId="27" fillId="0" borderId="0" xfId="0" applyFont="1"/>
    <xf numFmtId="0" fontId="27" fillId="0" borderId="0" xfId="0" applyFont="1" applyFill="1"/>
    <xf numFmtId="0" fontId="2" fillId="6" borderId="2" xfId="0" applyFont="1" applyFill="1" applyBorder="1" applyAlignment="1">
      <alignment horizontal="left" vertical="center" wrapText="1"/>
    </xf>
    <xf numFmtId="0" fontId="13" fillId="6" borderId="2" xfId="0" applyFont="1" applyFill="1" applyBorder="1" applyAlignment="1">
      <alignment horizontal="left" vertical="center" wrapText="1"/>
    </xf>
    <xf numFmtId="0" fontId="15" fillId="8" borderId="0" xfId="0" applyFont="1" applyFill="1" applyAlignment="1"/>
    <xf numFmtId="0" fontId="10" fillId="8" borderId="0" xfId="0" applyFont="1" applyFill="1"/>
    <xf numFmtId="49" fontId="2" fillId="8" borderId="0" xfId="0" applyNumberFormat="1" applyFont="1" applyFill="1" applyAlignment="1"/>
    <xf numFmtId="49" fontId="0" fillId="8" borderId="0" xfId="0" applyNumberFormat="1" applyFill="1" applyAlignment="1"/>
    <xf numFmtId="0" fontId="0" fillId="7" borderId="0" xfId="0" applyFill="1" applyAlignment="1"/>
    <xf numFmtId="49" fontId="0" fillId="7" borderId="0" xfId="0" applyNumberFormat="1" applyFill="1" applyAlignment="1"/>
    <xf numFmtId="0" fontId="12" fillId="9" borderId="7" xfId="0" applyFont="1" applyFill="1" applyBorder="1"/>
    <xf numFmtId="0" fontId="12" fillId="9" borderId="0" xfId="0" applyFont="1" applyFill="1" applyBorder="1"/>
    <xf numFmtId="0" fontId="12" fillId="9" borderId="8" xfId="0" applyFont="1" applyFill="1" applyBorder="1"/>
    <xf numFmtId="0" fontId="11" fillId="10" borderId="0" xfId="2" applyFont="1" applyFill="1" applyBorder="1"/>
    <xf numFmtId="0" fontId="5" fillId="10" borderId="8" xfId="2" applyFont="1" applyFill="1" applyBorder="1"/>
    <xf numFmtId="0" fontId="11" fillId="10" borderId="0" xfId="2" applyFont="1" applyFill="1" applyBorder="1" applyAlignment="1"/>
    <xf numFmtId="0" fontId="5" fillId="10" borderId="8" xfId="2" applyFont="1" applyFill="1" applyBorder="1" applyAlignment="1"/>
    <xf numFmtId="0" fontId="2" fillId="10" borderId="0" xfId="2" applyFont="1" applyFill="1" applyBorder="1" applyAlignment="1"/>
    <xf numFmtId="0" fontId="2" fillId="10" borderId="8" xfId="2" applyFont="1" applyFill="1" applyBorder="1" applyAlignment="1"/>
    <xf numFmtId="0" fontId="30" fillId="10" borderId="0" xfId="1" applyFont="1" applyFill="1" applyBorder="1" applyAlignment="1"/>
    <xf numFmtId="0" fontId="14" fillId="10" borderId="8" xfId="1" applyFont="1" applyFill="1" applyBorder="1" applyAlignment="1"/>
    <xf numFmtId="0" fontId="2" fillId="10" borderId="0" xfId="0" applyFont="1" applyFill="1" applyBorder="1"/>
    <xf numFmtId="0" fontId="0" fillId="10" borderId="0" xfId="0" applyFill="1" applyBorder="1"/>
    <xf numFmtId="0" fontId="14" fillId="10" borderId="0" xfId="1" applyFont="1" applyFill="1" applyBorder="1" applyAlignment="1"/>
    <xf numFmtId="0" fontId="18" fillId="0" borderId="0" xfId="0" applyFont="1" applyFill="1" applyAlignment="1">
      <alignment horizontal="left" vertical="center"/>
    </xf>
    <xf numFmtId="0" fontId="18" fillId="0" borderId="0" xfId="0" applyFont="1" applyFill="1" applyAlignment="1">
      <alignment horizontal="left" vertical="center"/>
    </xf>
    <xf numFmtId="0" fontId="15" fillId="0" borderId="0" xfId="0" applyFont="1" applyFill="1" applyAlignment="1"/>
    <xf numFmtId="0" fontId="0" fillId="7" borderId="0" xfId="0" applyFill="1" applyBorder="1" applyAlignment="1"/>
    <xf numFmtId="0" fontId="0" fillId="7" borderId="10" xfId="0" applyFill="1" applyBorder="1" applyAlignment="1"/>
    <xf numFmtId="0" fontId="0" fillId="10" borderId="10" xfId="0" applyFill="1" applyBorder="1"/>
    <xf numFmtId="0" fontId="14" fillId="10" borderId="10" xfId="1" applyFont="1" applyFill="1" applyBorder="1" applyAlignment="1"/>
    <xf numFmtId="0" fontId="2" fillId="10" borderId="10" xfId="2" applyFont="1" applyFill="1" applyBorder="1" applyAlignment="1"/>
    <xf numFmtId="0" fontId="2" fillId="10" borderId="9" xfId="2" applyFont="1" applyFill="1" applyBorder="1" applyAlignment="1"/>
    <xf numFmtId="49" fontId="0" fillId="7" borderId="7" xfId="0" applyNumberFormat="1" applyFill="1" applyBorder="1" applyAlignment="1"/>
    <xf numFmtId="49" fontId="1" fillId="7" borderId="7" xfId="0" applyNumberFormat="1" applyFont="1" applyFill="1" applyBorder="1" applyAlignment="1"/>
    <xf numFmtId="49" fontId="2" fillId="7" borderId="7" xfId="0" applyNumberFormat="1" applyFont="1" applyFill="1" applyBorder="1" applyAlignment="1"/>
    <xf numFmtId="0" fontId="0" fillId="7" borderId="7" xfId="0" applyFill="1" applyBorder="1" applyAlignment="1"/>
    <xf numFmtId="0" fontId="0" fillId="7" borderId="11" xfId="0" applyFill="1" applyBorder="1" applyAlignment="1"/>
    <xf numFmtId="0" fontId="32" fillId="10" borderId="0" xfId="2" applyFont="1" applyFill="1" applyBorder="1" applyAlignment="1"/>
    <xf numFmtId="0" fontId="32" fillId="10" borderId="0" xfId="1" applyFont="1" applyFill="1" applyBorder="1"/>
    <xf numFmtId="0" fontId="32" fillId="10" borderId="0" xfId="1" applyFont="1" applyFill="1" applyBorder="1" applyAlignment="1"/>
    <xf numFmtId="0" fontId="33" fillId="10" borderId="0" xfId="0" applyFont="1" applyFill="1" applyBorder="1"/>
    <xf numFmtId="0" fontId="2" fillId="5" borderId="0" xfId="0" applyFont="1" applyFill="1" applyAlignment="1">
      <alignment horizontal="left" vertical="center" wrapText="1"/>
    </xf>
    <xf numFmtId="0" fontId="13" fillId="5" borderId="0" xfId="0" applyFont="1" applyFill="1" applyAlignment="1">
      <alignment horizontal="left" vertical="center" wrapText="1"/>
    </xf>
    <xf numFmtId="0" fontId="18" fillId="0" borderId="0" xfId="0" applyFont="1" applyFill="1" applyAlignment="1">
      <alignment horizontal="left" vertical="center"/>
    </xf>
    <xf numFmtId="0" fontId="2"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3" fillId="0" borderId="0" xfId="0" applyFont="1" applyFill="1" applyAlignment="1" applyProtection="1">
      <alignment horizontal="left" vertical="center"/>
    </xf>
    <xf numFmtId="0" fontId="3" fillId="0" borderId="0" xfId="0" applyFont="1" applyFill="1" applyAlignment="1">
      <alignment horizontal="left" vertical="center"/>
    </xf>
    <xf numFmtId="0" fontId="18" fillId="0" borderId="0" xfId="0" applyFont="1" applyFill="1" applyAlignment="1">
      <alignment horizontal="left" vertical="center"/>
    </xf>
    <xf numFmtId="0" fontId="15" fillId="8" borderId="12" xfId="0" applyFont="1" applyFill="1" applyBorder="1" applyAlignment="1"/>
    <xf numFmtId="49" fontId="0" fillId="8" borderId="12" xfId="0" applyNumberFormat="1" applyFill="1" applyBorder="1" applyAlignment="1"/>
    <xf numFmtId="0" fontId="15" fillId="8" borderId="0" xfId="0" applyFont="1" applyFill="1" applyBorder="1" applyAlignment="1"/>
    <xf numFmtId="0" fontId="15" fillId="0" borderId="0" xfId="0" applyFont="1" applyFill="1" applyBorder="1" applyAlignment="1"/>
    <xf numFmtId="49" fontId="0" fillId="0" borderId="0" xfId="0" applyNumberFormat="1" applyFill="1" applyBorder="1" applyAlignment="1"/>
    <xf numFmtId="49" fontId="0" fillId="0" borderId="13" xfId="0" applyNumberFormat="1" applyFill="1" applyBorder="1" applyAlignment="1"/>
    <xf numFmtId="0" fontId="0" fillId="0" borderId="13" xfId="0" applyFill="1" applyBorder="1" applyAlignment="1"/>
    <xf numFmtId="0" fontId="15" fillId="2" borderId="0" xfId="0" applyFont="1" applyFill="1" applyBorder="1" applyAlignment="1"/>
    <xf numFmtId="0" fontId="10" fillId="8" borderId="0" xfId="0" applyFont="1" applyFill="1" applyBorder="1"/>
    <xf numFmtId="0" fontId="10" fillId="8" borderId="7" xfId="0" applyFont="1" applyFill="1" applyBorder="1"/>
    <xf numFmtId="0" fontId="34" fillId="0" borderId="0" xfId="1" applyFont="1" applyFill="1" applyBorder="1" applyAlignment="1"/>
    <xf numFmtId="0" fontId="7" fillId="0" borderId="0" xfId="0" applyFont="1" applyAlignment="1">
      <alignment wrapText="1"/>
    </xf>
    <xf numFmtId="0" fontId="8" fillId="2" borderId="0" xfId="0" applyFont="1" applyFill="1" applyAlignment="1">
      <alignment wrapText="1"/>
    </xf>
    <xf numFmtId="0" fontId="0" fillId="0" borderId="0" xfId="0" applyFont="1" applyAlignment="1" applyProtection="1">
      <alignment horizontal="left" vertical="center"/>
      <protection locked="0"/>
    </xf>
    <xf numFmtId="0" fontId="0" fillId="0" borderId="0" xfId="0" applyFont="1" applyFill="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left" vertical="center" wrapText="1"/>
      <protection locked="0"/>
    </xf>
    <xf numFmtId="0" fontId="0" fillId="0" borderId="0" xfId="0" applyFill="1" applyAlignment="1" applyProtection="1">
      <alignment horizontal="left" vertical="center"/>
      <protection locked="0"/>
    </xf>
    <xf numFmtId="0" fontId="2" fillId="0" borderId="0" xfId="0" applyFont="1" applyProtection="1">
      <protection locked="0"/>
    </xf>
    <xf numFmtId="0" fontId="2" fillId="0" borderId="0" xfId="0" applyFont="1" applyFill="1" applyProtection="1">
      <protection locked="0"/>
    </xf>
    <xf numFmtId="0" fontId="29" fillId="8" borderId="7" xfId="3" applyFont="1" applyFill="1" applyBorder="1" applyAlignment="1">
      <alignment horizontal="left" vertical="top" wrapText="1"/>
    </xf>
    <xf numFmtId="0" fontId="29" fillId="8" borderId="0" xfId="3" applyFont="1" applyFill="1" applyBorder="1" applyAlignment="1">
      <alignment horizontal="left" vertical="top" wrapText="1"/>
    </xf>
    <xf numFmtId="0" fontId="31" fillId="9" borderId="7" xfId="3" applyFont="1" applyFill="1" applyBorder="1" applyAlignment="1">
      <alignment horizontal="left" vertical="top" wrapText="1"/>
    </xf>
    <xf numFmtId="0" fontId="11" fillId="9" borderId="0" xfId="3" applyFont="1" applyFill="1" applyBorder="1" applyAlignment="1">
      <alignment horizontal="left" vertical="top" wrapText="1"/>
    </xf>
    <xf numFmtId="0" fontId="11" fillId="9" borderId="8" xfId="3" applyFont="1" applyFill="1" applyBorder="1" applyAlignment="1">
      <alignment horizontal="left" vertical="top" wrapText="1"/>
    </xf>
    <xf numFmtId="0" fontId="11" fillId="9" borderId="7" xfId="3" applyFont="1" applyFill="1" applyBorder="1" applyAlignment="1">
      <alignment horizontal="left" vertical="top" wrapText="1"/>
    </xf>
    <xf numFmtId="0" fontId="30" fillId="9" borderId="7" xfId="1" applyFont="1" applyFill="1" applyBorder="1"/>
    <xf numFmtId="0" fontId="30" fillId="9" borderId="0" xfId="1" applyFont="1" applyFill="1" applyBorder="1"/>
    <xf numFmtId="0" fontId="30" fillId="9" borderId="8" xfId="1" applyFont="1" applyFill="1" applyBorder="1"/>
    <xf numFmtId="0" fontId="22" fillId="9" borderId="7" xfId="3" applyFont="1" applyFill="1" applyBorder="1" applyAlignment="1">
      <alignment horizontal="left" vertical="top" wrapText="1"/>
    </xf>
    <xf numFmtId="0" fontId="22" fillId="9" borderId="0" xfId="3" applyFont="1" applyFill="1" applyBorder="1" applyAlignment="1">
      <alignment horizontal="left" vertical="top" wrapText="1"/>
    </xf>
    <xf numFmtId="0" fontId="22" fillId="9" borderId="8" xfId="3" applyFont="1" applyFill="1" applyBorder="1" applyAlignment="1">
      <alignment horizontal="left" vertical="top" wrapText="1"/>
    </xf>
    <xf numFmtId="0" fontId="30" fillId="9" borderId="7" xfId="1" applyFont="1" applyFill="1" applyBorder="1" applyAlignment="1">
      <alignment horizontal="left"/>
    </xf>
    <xf numFmtId="0" fontId="30" fillId="9" borderId="0" xfId="1" applyFont="1" applyFill="1" applyBorder="1" applyAlignment="1">
      <alignment horizontal="left"/>
    </xf>
    <xf numFmtId="0" fontId="30" fillId="9" borderId="8" xfId="1" applyFont="1" applyFill="1" applyBorder="1" applyAlignment="1">
      <alignment horizontal="left"/>
    </xf>
    <xf numFmtId="0" fontId="31" fillId="10" borderId="7" xfId="0" applyFont="1" applyFill="1" applyBorder="1" applyAlignment="1">
      <alignment horizontal="left" vertical="top" wrapText="1"/>
    </xf>
    <xf numFmtId="0" fontId="31" fillId="10" borderId="0" xfId="0" applyFont="1" applyFill="1" applyBorder="1" applyAlignment="1">
      <alignment horizontal="left" vertical="top" wrapText="1"/>
    </xf>
    <xf numFmtId="0" fontId="31" fillId="10" borderId="8" xfId="0" applyFont="1" applyFill="1" applyBorder="1" applyAlignment="1">
      <alignment horizontal="left" vertical="top" wrapText="1"/>
    </xf>
    <xf numFmtId="0" fontId="11" fillId="9" borderId="11" xfId="3" applyFont="1" applyFill="1" applyBorder="1" applyAlignment="1">
      <alignment horizontal="left" vertical="top" wrapText="1"/>
    </xf>
    <xf numFmtId="0" fontId="11" fillId="9" borderId="10" xfId="3" applyFont="1" applyFill="1" applyBorder="1" applyAlignment="1">
      <alignment horizontal="left" vertical="top" wrapText="1"/>
    </xf>
    <xf numFmtId="0" fontId="11" fillId="9" borderId="9" xfId="3" applyFont="1" applyFill="1" applyBorder="1" applyAlignment="1">
      <alignment horizontal="left" vertical="top" wrapText="1"/>
    </xf>
    <xf numFmtId="0" fontId="30" fillId="9" borderId="7" xfId="1" applyFont="1" applyFill="1" applyBorder="1" applyAlignment="1">
      <alignment horizontal="left" wrapText="1"/>
    </xf>
    <xf numFmtId="0" fontId="30" fillId="9" borderId="0" xfId="1" applyFont="1" applyFill="1" applyBorder="1" applyAlignment="1">
      <alignment horizontal="left" wrapText="1"/>
    </xf>
    <xf numFmtId="0" fontId="30" fillId="9" borderId="8" xfId="1" applyFont="1" applyFill="1" applyBorder="1" applyAlignment="1">
      <alignment horizontal="left" wrapText="1"/>
    </xf>
    <xf numFmtId="0" fontId="22" fillId="10" borderId="0" xfId="2" applyFont="1" applyFill="1" applyBorder="1" applyAlignment="1">
      <alignment horizontal="left" vertical="top" wrapText="1"/>
    </xf>
    <xf numFmtId="0" fontId="22" fillId="10" borderId="8" xfId="2" applyFont="1" applyFill="1" applyBorder="1" applyAlignment="1">
      <alignment horizontal="left" vertical="top" wrapText="1"/>
    </xf>
    <xf numFmtId="0" fontId="4" fillId="0" borderId="0" xfId="0" applyFont="1" applyAlignment="1">
      <alignment horizontal="left" vertical="center"/>
    </xf>
    <xf numFmtId="0" fontId="18" fillId="0" borderId="0" xfId="0" applyFont="1" applyFill="1" applyAlignment="1">
      <alignment horizontal="left"/>
    </xf>
    <xf numFmtId="0" fontId="4" fillId="0" borderId="0" xfId="0" applyFont="1" applyAlignment="1">
      <alignment horizontal="left"/>
    </xf>
    <xf numFmtId="0" fontId="18" fillId="0" borderId="0" xfId="0" applyFont="1" applyFill="1" applyAlignment="1">
      <alignment horizontal="left" vertical="center"/>
    </xf>
    <xf numFmtId="0" fontId="25" fillId="0" borderId="0" xfId="0" applyFont="1" applyAlignment="1">
      <alignment horizontal="left" vertical="center" wrapText="1"/>
    </xf>
    <xf numFmtId="0" fontId="4" fillId="0" borderId="0" xfId="0" applyFont="1" applyAlignment="1">
      <alignment horizontal="left" vertical="center" wrapText="1"/>
    </xf>
  </cellXfs>
  <cellStyles count="4">
    <cellStyle name="20 % - Dekorfärg5" xfId="3" builtinId="46"/>
    <cellStyle name="40 % - Dekorfärg3" xfId="2" builtinId="39"/>
    <cellStyle name="Hyperlänk" xfId="1" builtinId="8"/>
    <cellStyle name="Normal" xfId="0" builtinId="0"/>
  </cellStyles>
  <dxfs count="90">
    <dxf>
      <font>
        <color rgb="FFFFFFFF"/>
      </font>
    </dxf>
    <dxf>
      <font>
        <color theme="2" tint="0.79998168889431442"/>
      </font>
    </dxf>
    <dxf>
      <font>
        <color rgb="FFFFFFFF"/>
      </font>
    </dxf>
    <dxf>
      <font>
        <color theme="2" tint="0.79998168889431442"/>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theme="2" tint="0.79998168889431442"/>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theme="2" tint="0.79998168889431442"/>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b/>
        <i val="0"/>
      </font>
    </dxf>
  </dxfs>
  <tableStyles count="0" defaultTableStyle="TableStyleMedium2" defaultPivotStyle="PivotStyleLight16"/>
  <colors>
    <mruColors>
      <color rgb="FFFFFFFF"/>
      <color rgb="FFFFFFCC"/>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fmlaLink="$H$4" lockText="1" noThreeD="1"/>
</file>

<file path=xl/ctrlProps/ctrlProp10.xml><?xml version="1.0" encoding="utf-8"?>
<formControlPr xmlns="http://schemas.microsoft.com/office/spreadsheetml/2009/9/main" objectType="CheckBox" fmlaLink="$H$15" lockText="1" noThreeD="1"/>
</file>

<file path=xl/ctrlProps/ctrlProp100.xml><?xml version="1.0" encoding="utf-8"?>
<formControlPr xmlns="http://schemas.microsoft.com/office/spreadsheetml/2009/9/main" objectType="CheckBox" fmlaLink="$H$48" lockText="1" noThreeD="1"/>
</file>

<file path=xl/ctrlProps/ctrlProp101.xml><?xml version="1.0" encoding="utf-8"?>
<formControlPr xmlns="http://schemas.microsoft.com/office/spreadsheetml/2009/9/main" objectType="CheckBox" fmlaLink="$H$52" lockText="1" noThreeD="1"/>
</file>

<file path=xl/ctrlProps/ctrlProp102.xml><?xml version="1.0" encoding="utf-8"?>
<formControlPr xmlns="http://schemas.microsoft.com/office/spreadsheetml/2009/9/main" objectType="CheckBox" fmlaLink="$H$59" lockText="1" noThreeD="1"/>
</file>

<file path=xl/ctrlProps/ctrlProp103.xml><?xml version="1.0" encoding="utf-8"?>
<formControlPr xmlns="http://schemas.microsoft.com/office/spreadsheetml/2009/9/main" objectType="CheckBox" fmlaLink="$H$53" lockText="1" noThreeD="1"/>
</file>

<file path=xl/ctrlProps/ctrlProp104.xml><?xml version="1.0" encoding="utf-8"?>
<formControlPr xmlns="http://schemas.microsoft.com/office/spreadsheetml/2009/9/main" objectType="CheckBox" fmlaLink="$H$58" lockText="1" noThreeD="1"/>
</file>

<file path=xl/ctrlProps/ctrlProp105.xml><?xml version="1.0" encoding="utf-8"?>
<formControlPr xmlns="http://schemas.microsoft.com/office/spreadsheetml/2009/9/main" objectType="CheckBox" fmlaLink="$H$54" lockText="1" noThreeD="1"/>
</file>

<file path=xl/ctrlProps/ctrlProp106.xml><?xml version="1.0" encoding="utf-8"?>
<formControlPr xmlns="http://schemas.microsoft.com/office/spreadsheetml/2009/9/main" objectType="CheckBox" fmlaLink="$H$55" lockText="1" noThreeD="1"/>
</file>

<file path=xl/ctrlProps/ctrlProp107.xml><?xml version="1.0" encoding="utf-8"?>
<formControlPr xmlns="http://schemas.microsoft.com/office/spreadsheetml/2009/9/main" objectType="CheckBox" fmlaLink="$H$56" lockText="1" noThreeD="1"/>
</file>

<file path=xl/ctrlProps/ctrlProp108.xml><?xml version="1.0" encoding="utf-8"?>
<formControlPr xmlns="http://schemas.microsoft.com/office/spreadsheetml/2009/9/main" objectType="CheckBox" fmlaLink="$H$57" lockText="1" noThreeD="1"/>
</file>

<file path=xl/ctrlProps/ctrlProp109.xml><?xml version="1.0" encoding="utf-8"?>
<formControlPr xmlns="http://schemas.microsoft.com/office/spreadsheetml/2009/9/main" objectType="CheckBox" fmlaLink="$H$60" lockText="1" noThreeD="1"/>
</file>

<file path=xl/ctrlProps/ctrlProp11.xml><?xml version="1.0" encoding="utf-8"?>
<formControlPr xmlns="http://schemas.microsoft.com/office/spreadsheetml/2009/9/main" objectType="CheckBox" fmlaLink="$H$16" lockText="1" noThreeD="1"/>
</file>

<file path=xl/ctrlProps/ctrlProp110.xml><?xml version="1.0" encoding="utf-8"?>
<formControlPr xmlns="http://schemas.microsoft.com/office/spreadsheetml/2009/9/main" objectType="CheckBox" fmlaLink="$H$61" lockText="1" noThreeD="1"/>
</file>

<file path=xl/ctrlProps/ctrlProp111.xml><?xml version="1.0" encoding="utf-8"?>
<formControlPr xmlns="http://schemas.microsoft.com/office/spreadsheetml/2009/9/main" objectType="CheckBox" fmlaLink="$H$3" lockText="1" noThreeD="1"/>
</file>

<file path=xl/ctrlProps/ctrlProp112.xml><?xml version="1.0" encoding="utf-8"?>
<formControlPr xmlns="http://schemas.microsoft.com/office/spreadsheetml/2009/9/main" objectType="CheckBox" fmlaLink="$H$4" lockText="1" noThreeD="1"/>
</file>

<file path=xl/ctrlProps/ctrlProp113.xml><?xml version="1.0" encoding="utf-8"?>
<formControlPr xmlns="http://schemas.microsoft.com/office/spreadsheetml/2009/9/main" objectType="CheckBox" fmlaLink="$H$5" lockText="1" noThreeD="1"/>
</file>

<file path=xl/ctrlProps/ctrlProp114.xml><?xml version="1.0" encoding="utf-8"?>
<formControlPr xmlns="http://schemas.microsoft.com/office/spreadsheetml/2009/9/main" objectType="CheckBox" fmlaLink="$H$6" lockText="1" noThreeD="1"/>
</file>

<file path=xl/ctrlProps/ctrlProp115.xml><?xml version="1.0" encoding="utf-8"?>
<formControlPr xmlns="http://schemas.microsoft.com/office/spreadsheetml/2009/9/main" objectType="CheckBox" fmlaLink="$H$7" lockText="1" noThreeD="1"/>
</file>

<file path=xl/ctrlProps/ctrlProp116.xml><?xml version="1.0" encoding="utf-8"?>
<formControlPr xmlns="http://schemas.microsoft.com/office/spreadsheetml/2009/9/main" objectType="CheckBox" fmlaLink="$H$8" lockText="1" noThreeD="1"/>
</file>

<file path=xl/ctrlProps/ctrlProp117.xml><?xml version="1.0" encoding="utf-8"?>
<formControlPr xmlns="http://schemas.microsoft.com/office/spreadsheetml/2009/9/main" objectType="CheckBox" fmlaLink="$H$9" lockText="1" noThreeD="1"/>
</file>

<file path=xl/ctrlProps/ctrlProp118.xml><?xml version="1.0" encoding="utf-8"?>
<formControlPr xmlns="http://schemas.microsoft.com/office/spreadsheetml/2009/9/main" objectType="CheckBox" fmlaLink="$H$10" lockText="1" noThreeD="1"/>
</file>

<file path=xl/ctrlProps/ctrlProp119.xml><?xml version="1.0" encoding="utf-8"?>
<formControlPr xmlns="http://schemas.microsoft.com/office/spreadsheetml/2009/9/main" objectType="CheckBox" fmlaLink="$H$11" lockText="1" noThreeD="1"/>
</file>

<file path=xl/ctrlProps/ctrlProp12.xml><?xml version="1.0" encoding="utf-8"?>
<formControlPr xmlns="http://schemas.microsoft.com/office/spreadsheetml/2009/9/main" objectType="CheckBox" fmlaLink="$H$17" lockText="1" noThreeD="1"/>
</file>

<file path=xl/ctrlProps/ctrlProp120.xml><?xml version="1.0" encoding="utf-8"?>
<formControlPr xmlns="http://schemas.microsoft.com/office/spreadsheetml/2009/9/main" objectType="CheckBox" fmlaLink="$H$12" lockText="1" noThreeD="1"/>
</file>

<file path=xl/ctrlProps/ctrlProp121.xml><?xml version="1.0" encoding="utf-8"?>
<formControlPr xmlns="http://schemas.microsoft.com/office/spreadsheetml/2009/9/main" objectType="CheckBox" fmlaLink="$H$13" lockText="1" noThreeD="1"/>
</file>

<file path=xl/ctrlProps/ctrlProp122.xml><?xml version="1.0" encoding="utf-8"?>
<formControlPr xmlns="http://schemas.microsoft.com/office/spreadsheetml/2009/9/main" objectType="CheckBox" fmlaLink="$H$14" lockText="1" noThreeD="1"/>
</file>

<file path=xl/ctrlProps/ctrlProp123.xml><?xml version="1.0" encoding="utf-8"?>
<formControlPr xmlns="http://schemas.microsoft.com/office/spreadsheetml/2009/9/main" objectType="CheckBox" fmlaLink="$H$15" lockText="1" noThreeD="1"/>
</file>

<file path=xl/ctrlProps/ctrlProp124.xml><?xml version="1.0" encoding="utf-8"?>
<formControlPr xmlns="http://schemas.microsoft.com/office/spreadsheetml/2009/9/main" objectType="CheckBox" fmlaLink="$H$16" lockText="1" noThreeD="1"/>
</file>

<file path=xl/ctrlProps/ctrlProp125.xml><?xml version="1.0" encoding="utf-8"?>
<formControlPr xmlns="http://schemas.microsoft.com/office/spreadsheetml/2009/9/main" objectType="CheckBox" fmlaLink="$H$17" lockText="1" noThreeD="1"/>
</file>

<file path=xl/ctrlProps/ctrlProp126.xml><?xml version="1.0" encoding="utf-8"?>
<formControlPr xmlns="http://schemas.microsoft.com/office/spreadsheetml/2009/9/main" objectType="CheckBox" fmlaLink="$H$18" lockText="1" noThreeD="1"/>
</file>

<file path=xl/ctrlProps/ctrlProp127.xml><?xml version="1.0" encoding="utf-8"?>
<formControlPr xmlns="http://schemas.microsoft.com/office/spreadsheetml/2009/9/main" objectType="CheckBox" fmlaLink="$H$19" lockText="1" noThreeD="1"/>
</file>

<file path=xl/ctrlProps/ctrlProp128.xml><?xml version="1.0" encoding="utf-8"?>
<formControlPr xmlns="http://schemas.microsoft.com/office/spreadsheetml/2009/9/main" objectType="CheckBox" fmlaLink="$H$20" lockText="1" noThreeD="1"/>
</file>

<file path=xl/ctrlProps/ctrlProp129.xml><?xml version="1.0" encoding="utf-8"?>
<formControlPr xmlns="http://schemas.microsoft.com/office/spreadsheetml/2009/9/main" objectType="CheckBox" fmlaLink="$H$21" lockText="1" noThreeD="1"/>
</file>

<file path=xl/ctrlProps/ctrlProp13.xml><?xml version="1.0" encoding="utf-8"?>
<formControlPr xmlns="http://schemas.microsoft.com/office/spreadsheetml/2009/9/main" objectType="CheckBox" fmlaLink="$H$18" lockText="1" noThreeD="1"/>
</file>

<file path=xl/ctrlProps/ctrlProp130.xml><?xml version="1.0" encoding="utf-8"?>
<formControlPr xmlns="http://schemas.microsoft.com/office/spreadsheetml/2009/9/main" objectType="CheckBox" fmlaLink="$H$22" lockText="1" noThreeD="1"/>
</file>

<file path=xl/ctrlProps/ctrlProp131.xml><?xml version="1.0" encoding="utf-8"?>
<formControlPr xmlns="http://schemas.microsoft.com/office/spreadsheetml/2009/9/main" objectType="CheckBox" fmlaLink="$H$23" lockText="1" noThreeD="1"/>
</file>

<file path=xl/ctrlProps/ctrlProp132.xml><?xml version="1.0" encoding="utf-8"?>
<formControlPr xmlns="http://schemas.microsoft.com/office/spreadsheetml/2009/9/main" objectType="CheckBox" fmlaLink="$H$24" lockText="1" noThreeD="1"/>
</file>

<file path=xl/ctrlProps/ctrlProp133.xml><?xml version="1.0" encoding="utf-8"?>
<formControlPr xmlns="http://schemas.microsoft.com/office/spreadsheetml/2009/9/main" objectType="CheckBox" fmlaLink="$H$25" lockText="1" noThreeD="1"/>
</file>

<file path=xl/ctrlProps/ctrlProp134.xml><?xml version="1.0" encoding="utf-8"?>
<formControlPr xmlns="http://schemas.microsoft.com/office/spreadsheetml/2009/9/main" objectType="CheckBox" fmlaLink="$H$26" lockText="1" noThreeD="1"/>
</file>

<file path=xl/ctrlProps/ctrlProp135.xml><?xml version="1.0" encoding="utf-8"?>
<formControlPr xmlns="http://schemas.microsoft.com/office/spreadsheetml/2009/9/main" objectType="CheckBox" fmlaLink="$H$27" lockText="1" noThreeD="1"/>
</file>

<file path=xl/ctrlProps/ctrlProp136.xml><?xml version="1.0" encoding="utf-8"?>
<formControlPr xmlns="http://schemas.microsoft.com/office/spreadsheetml/2009/9/main" objectType="CheckBox" fmlaLink="$H$28" lockText="1" noThreeD="1"/>
</file>

<file path=xl/ctrlProps/ctrlProp137.xml><?xml version="1.0" encoding="utf-8"?>
<formControlPr xmlns="http://schemas.microsoft.com/office/spreadsheetml/2009/9/main" objectType="CheckBox" fmlaLink="$H$29" lockText="1" noThreeD="1"/>
</file>

<file path=xl/ctrlProps/ctrlProp138.xml><?xml version="1.0" encoding="utf-8"?>
<formControlPr xmlns="http://schemas.microsoft.com/office/spreadsheetml/2009/9/main" objectType="CheckBox" fmlaLink="$H$30" lockText="1" noThreeD="1"/>
</file>

<file path=xl/ctrlProps/ctrlProp139.xml><?xml version="1.0" encoding="utf-8"?>
<formControlPr xmlns="http://schemas.microsoft.com/office/spreadsheetml/2009/9/main" objectType="CheckBox" fmlaLink="$H$31" lockText="1" noThreeD="1"/>
</file>

<file path=xl/ctrlProps/ctrlProp14.xml><?xml version="1.0" encoding="utf-8"?>
<formControlPr xmlns="http://schemas.microsoft.com/office/spreadsheetml/2009/9/main" objectType="CheckBox" fmlaLink="$H$19" lockText="1" noThreeD="1"/>
</file>

<file path=xl/ctrlProps/ctrlProp140.xml><?xml version="1.0" encoding="utf-8"?>
<formControlPr xmlns="http://schemas.microsoft.com/office/spreadsheetml/2009/9/main" objectType="CheckBox" fmlaLink="$H$32" lockText="1" noThreeD="1"/>
</file>

<file path=xl/ctrlProps/ctrlProp141.xml><?xml version="1.0" encoding="utf-8"?>
<formControlPr xmlns="http://schemas.microsoft.com/office/spreadsheetml/2009/9/main" objectType="CheckBox" fmlaLink="$H$33" lockText="1" noThreeD="1"/>
</file>

<file path=xl/ctrlProps/ctrlProp142.xml><?xml version="1.0" encoding="utf-8"?>
<formControlPr xmlns="http://schemas.microsoft.com/office/spreadsheetml/2009/9/main" objectType="CheckBox" fmlaLink="$H$34" lockText="1" noThreeD="1"/>
</file>

<file path=xl/ctrlProps/ctrlProp143.xml><?xml version="1.0" encoding="utf-8"?>
<formControlPr xmlns="http://schemas.microsoft.com/office/spreadsheetml/2009/9/main" objectType="CheckBox" fmlaLink="$H$35" lockText="1" noThreeD="1"/>
</file>

<file path=xl/ctrlProps/ctrlProp144.xml><?xml version="1.0" encoding="utf-8"?>
<formControlPr xmlns="http://schemas.microsoft.com/office/spreadsheetml/2009/9/main" objectType="CheckBox" fmlaLink="$H$36" lockText="1" noThreeD="1"/>
</file>

<file path=xl/ctrlProps/ctrlProp145.xml><?xml version="1.0" encoding="utf-8"?>
<formControlPr xmlns="http://schemas.microsoft.com/office/spreadsheetml/2009/9/main" objectType="CheckBox" fmlaLink="$H$4" lockText="1" noThreeD="1"/>
</file>

<file path=xl/ctrlProps/ctrlProp146.xml><?xml version="1.0" encoding="utf-8"?>
<formControlPr xmlns="http://schemas.microsoft.com/office/spreadsheetml/2009/9/main" objectType="CheckBox" fmlaLink="$H$5" lockText="1" noThreeD="1"/>
</file>

<file path=xl/ctrlProps/ctrlProp147.xml><?xml version="1.0" encoding="utf-8"?>
<formControlPr xmlns="http://schemas.microsoft.com/office/spreadsheetml/2009/9/main" objectType="CheckBox" fmlaLink="$H$6" lockText="1" noThreeD="1"/>
</file>

<file path=xl/ctrlProps/ctrlProp148.xml><?xml version="1.0" encoding="utf-8"?>
<formControlPr xmlns="http://schemas.microsoft.com/office/spreadsheetml/2009/9/main" objectType="CheckBox" fmlaLink="$H$7" lockText="1" noThreeD="1"/>
</file>

<file path=xl/ctrlProps/ctrlProp149.xml><?xml version="1.0" encoding="utf-8"?>
<formControlPr xmlns="http://schemas.microsoft.com/office/spreadsheetml/2009/9/main" objectType="CheckBox" fmlaLink="$H$10" lockText="1" noThreeD="1"/>
</file>

<file path=xl/ctrlProps/ctrlProp15.xml><?xml version="1.0" encoding="utf-8"?>
<formControlPr xmlns="http://schemas.microsoft.com/office/spreadsheetml/2009/9/main" objectType="CheckBox" fmlaLink="$H$20" lockText="1" noThreeD="1"/>
</file>

<file path=xl/ctrlProps/ctrlProp150.xml><?xml version="1.0" encoding="utf-8"?>
<formControlPr xmlns="http://schemas.microsoft.com/office/spreadsheetml/2009/9/main" objectType="CheckBox" fmlaLink="$H$11" lockText="1" noThreeD="1"/>
</file>

<file path=xl/ctrlProps/ctrlProp151.xml><?xml version="1.0" encoding="utf-8"?>
<formControlPr xmlns="http://schemas.microsoft.com/office/spreadsheetml/2009/9/main" objectType="CheckBox" fmlaLink="$H$12" lockText="1" noThreeD="1"/>
</file>

<file path=xl/ctrlProps/ctrlProp152.xml><?xml version="1.0" encoding="utf-8"?>
<formControlPr xmlns="http://schemas.microsoft.com/office/spreadsheetml/2009/9/main" objectType="CheckBox" fmlaLink="$H$13" lockText="1" noThreeD="1"/>
</file>

<file path=xl/ctrlProps/ctrlProp153.xml><?xml version="1.0" encoding="utf-8"?>
<formControlPr xmlns="http://schemas.microsoft.com/office/spreadsheetml/2009/9/main" objectType="CheckBox" fmlaLink="$H$14" lockText="1" noThreeD="1"/>
</file>

<file path=xl/ctrlProps/ctrlProp154.xml><?xml version="1.0" encoding="utf-8"?>
<formControlPr xmlns="http://schemas.microsoft.com/office/spreadsheetml/2009/9/main" objectType="CheckBox" fmlaLink="$H$15" lockText="1" noThreeD="1"/>
</file>

<file path=xl/ctrlProps/ctrlProp155.xml><?xml version="1.0" encoding="utf-8"?>
<formControlPr xmlns="http://schemas.microsoft.com/office/spreadsheetml/2009/9/main" objectType="CheckBox" fmlaLink="$H$16" lockText="1" noThreeD="1"/>
</file>

<file path=xl/ctrlProps/ctrlProp156.xml><?xml version="1.0" encoding="utf-8"?>
<formControlPr xmlns="http://schemas.microsoft.com/office/spreadsheetml/2009/9/main" objectType="CheckBox" fmlaLink="$H$17" lockText="1" noThreeD="1"/>
</file>

<file path=xl/ctrlProps/ctrlProp157.xml><?xml version="1.0" encoding="utf-8"?>
<formControlPr xmlns="http://schemas.microsoft.com/office/spreadsheetml/2009/9/main" objectType="CheckBox" fmlaLink="$H$18" lockText="1" noThreeD="1"/>
</file>

<file path=xl/ctrlProps/ctrlProp158.xml><?xml version="1.0" encoding="utf-8"?>
<formControlPr xmlns="http://schemas.microsoft.com/office/spreadsheetml/2009/9/main" objectType="CheckBox" fmlaLink="$H$19" lockText="1" noThreeD="1"/>
</file>

<file path=xl/ctrlProps/ctrlProp159.xml><?xml version="1.0" encoding="utf-8"?>
<formControlPr xmlns="http://schemas.microsoft.com/office/spreadsheetml/2009/9/main" objectType="CheckBox" fmlaLink="$H$20" lockText="1" noThreeD="1"/>
</file>

<file path=xl/ctrlProps/ctrlProp16.xml><?xml version="1.0" encoding="utf-8"?>
<formControlPr xmlns="http://schemas.microsoft.com/office/spreadsheetml/2009/9/main" objectType="CheckBox" fmlaLink="$H$21" lockText="1" noThreeD="1"/>
</file>

<file path=xl/ctrlProps/ctrlProp160.xml><?xml version="1.0" encoding="utf-8"?>
<formControlPr xmlns="http://schemas.microsoft.com/office/spreadsheetml/2009/9/main" objectType="CheckBox" fmlaLink="$H$21" lockText="1" noThreeD="1"/>
</file>

<file path=xl/ctrlProps/ctrlProp161.xml><?xml version="1.0" encoding="utf-8"?>
<formControlPr xmlns="http://schemas.microsoft.com/office/spreadsheetml/2009/9/main" objectType="CheckBox" fmlaLink="$H$22" lockText="1" noThreeD="1"/>
</file>

<file path=xl/ctrlProps/ctrlProp162.xml><?xml version="1.0" encoding="utf-8"?>
<formControlPr xmlns="http://schemas.microsoft.com/office/spreadsheetml/2009/9/main" objectType="CheckBox" fmlaLink="$H$23" lockText="1" noThreeD="1"/>
</file>

<file path=xl/ctrlProps/ctrlProp163.xml><?xml version="1.0" encoding="utf-8"?>
<formControlPr xmlns="http://schemas.microsoft.com/office/spreadsheetml/2009/9/main" objectType="CheckBox" fmlaLink="$H$24" lockText="1" noThreeD="1"/>
</file>

<file path=xl/ctrlProps/ctrlProp164.xml><?xml version="1.0" encoding="utf-8"?>
<formControlPr xmlns="http://schemas.microsoft.com/office/spreadsheetml/2009/9/main" objectType="CheckBox" fmlaLink="$H$25" lockText="1" noThreeD="1"/>
</file>

<file path=xl/ctrlProps/ctrlProp165.xml><?xml version="1.0" encoding="utf-8"?>
<formControlPr xmlns="http://schemas.microsoft.com/office/spreadsheetml/2009/9/main" objectType="CheckBox" fmlaLink="$H$26" lockText="1" noThreeD="1"/>
</file>

<file path=xl/ctrlProps/ctrlProp166.xml><?xml version="1.0" encoding="utf-8"?>
<formControlPr xmlns="http://schemas.microsoft.com/office/spreadsheetml/2009/9/main" objectType="CheckBox" fmlaLink="$H$27" lockText="1" noThreeD="1"/>
</file>

<file path=xl/ctrlProps/ctrlProp167.xml><?xml version="1.0" encoding="utf-8"?>
<formControlPr xmlns="http://schemas.microsoft.com/office/spreadsheetml/2009/9/main" objectType="CheckBox" fmlaLink="$H$28" lockText="1" noThreeD="1"/>
</file>

<file path=xl/ctrlProps/ctrlProp168.xml><?xml version="1.0" encoding="utf-8"?>
<formControlPr xmlns="http://schemas.microsoft.com/office/spreadsheetml/2009/9/main" objectType="CheckBox" fmlaLink="$H$29" lockText="1" noThreeD="1"/>
</file>

<file path=xl/ctrlProps/ctrlProp169.xml><?xml version="1.0" encoding="utf-8"?>
<formControlPr xmlns="http://schemas.microsoft.com/office/spreadsheetml/2009/9/main" objectType="CheckBox" fmlaLink="$H$30" lockText="1" noThreeD="1"/>
</file>

<file path=xl/ctrlProps/ctrlProp17.xml><?xml version="1.0" encoding="utf-8"?>
<formControlPr xmlns="http://schemas.microsoft.com/office/spreadsheetml/2009/9/main" objectType="CheckBox" fmlaLink="$H$22" lockText="1" noThreeD="1"/>
</file>

<file path=xl/ctrlProps/ctrlProp170.xml><?xml version="1.0" encoding="utf-8"?>
<formControlPr xmlns="http://schemas.microsoft.com/office/spreadsheetml/2009/9/main" objectType="CheckBox" fmlaLink="$H$31" lockText="1" noThreeD="1"/>
</file>

<file path=xl/ctrlProps/ctrlProp171.xml><?xml version="1.0" encoding="utf-8"?>
<formControlPr xmlns="http://schemas.microsoft.com/office/spreadsheetml/2009/9/main" objectType="CheckBox" fmlaLink="$H$32" lockText="1" noThreeD="1"/>
</file>

<file path=xl/ctrlProps/ctrlProp172.xml><?xml version="1.0" encoding="utf-8"?>
<formControlPr xmlns="http://schemas.microsoft.com/office/spreadsheetml/2009/9/main" objectType="CheckBox" fmlaLink="$H$33" lockText="1" noThreeD="1"/>
</file>

<file path=xl/ctrlProps/ctrlProp173.xml><?xml version="1.0" encoding="utf-8"?>
<formControlPr xmlns="http://schemas.microsoft.com/office/spreadsheetml/2009/9/main" objectType="CheckBox" fmlaLink="$H$34" lockText="1" noThreeD="1"/>
</file>

<file path=xl/ctrlProps/ctrlProp174.xml><?xml version="1.0" encoding="utf-8"?>
<formControlPr xmlns="http://schemas.microsoft.com/office/spreadsheetml/2009/9/main" objectType="CheckBox" fmlaLink="$H$35" lockText="1" noThreeD="1"/>
</file>

<file path=xl/ctrlProps/ctrlProp175.xml><?xml version="1.0" encoding="utf-8"?>
<formControlPr xmlns="http://schemas.microsoft.com/office/spreadsheetml/2009/9/main" objectType="CheckBox" fmlaLink="$H$36" lockText="1" noThreeD="1"/>
</file>

<file path=xl/ctrlProps/ctrlProp176.xml><?xml version="1.0" encoding="utf-8"?>
<formControlPr xmlns="http://schemas.microsoft.com/office/spreadsheetml/2009/9/main" objectType="CheckBox" fmlaLink="$H$37" lockText="1" noThreeD="1"/>
</file>

<file path=xl/ctrlProps/ctrlProp177.xml><?xml version="1.0" encoding="utf-8"?>
<formControlPr xmlns="http://schemas.microsoft.com/office/spreadsheetml/2009/9/main" objectType="CheckBox" fmlaLink="$H$38" lockText="1" noThreeD="1"/>
</file>

<file path=xl/ctrlProps/ctrlProp178.xml><?xml version="1.0" encoding="utf-8"?>
<formControlPr xmlns="http://schemas.microsoft.com/office/spreadsheetml/2009/9/main" objectType="CheckBox" fmlaLink="$H$39" lockText="1" noThreeD="1"/>
</file>

<file path=xl/ctrlProps/ctrlProp179.xml><?xml version="1.0" encoding="utf-8"?>
<formControlPr xmlns="http://schemas.microsoft.com/office/spreadsheetml/2009/9/main" objectType="CheckBox" fmlaLink="$H$40" lockText="1" noThreeD="1"/>
</file>

<file path=xl/ctrlProps/ctrlProp18.xml><?xml version="1.0" encoding="utf-8"?>
<formControlPr xmlns="http://schemas.microsoft.com/office/spreadsheetml/2009/9/main" objectType="CheckBox" fmlaLink="$H$23" lockText="1" noThreeD="1"/>
</file>

<file path=xl/ctrlProps/ctrlProp180.xml><?xml version="1.0" encoding="utf-8"?>
<formControlPr xmlns="http://schemas.microsoft.com/office/spreadsheetml/2009/9/main" objectType="CheckBox" fmlaLink="$H$41" lockText="1" noThreeD="1"/>
</file>

<file path=xl/ctrlProps/ctrlProp181.xml><?xml version="1.0" encoding="utf-8"?>
<formControlPr xmlns="http://schemas.microsoft.com/office/spreadsheetml/2009/9/main" objectType="CheckBox" fmlaLink="$H$42" lockText="1" noThreeD="1"/>
</file>

<file path=xl/ctrlProps/ctrlProp182.xml><?xml version="1.0" encoding="utf-8"?>
<formControlPr xmlns="http://schemas.microsoft.com/office/spreadsheetml/2009/9/main" objectType="CheckBox" fmlaLink="$H$43" lockText="1" noThreeD="1"/>
</file>

<file path=xl/ctrlProps/ctrlProp183.xml><?xml version="1.0" encoding="utf-8"?>
<formControlPr xmlns="http://schemas.microsoft.com/office/spreadsheetml/2009/9/main" objectType="CheckBox" fmlaLink="$H$44" lockText="1" noThreeD="1"/>
</file>

<file path=xl/ctrlProps/ctrlProp184.xml><?xml version="1.0" encoding="utf-8"?>
<formControlPr xmlns="http://schemas.microsoft.com/office/spreadsheetml/2009/9/main" objectType="CheckBox" fmlaLink="$H$45" lockText="1" noThreeD="1"/>
</file>

<file path=xl/ctrlProps/ctrlProp185.xml><?xml version="1.0" encoding="utf-8"?>
<formControlPr xmlns="http://schemas.microsoft.com/office/spreadsheetml/2009/9/main" objectType="CheckBox" fmlaLink="$H$46" lockText="1" noThreeD="1"/>
</file>

<file path=xl/ctrlProps/ctrlProp186.xml><?xml version="1.0" encoding="utf-8"?>
<formControlPr xmlns="http://schemas.microsoft.com/office/spreadsheetml/2009/9/main" objectType="CheckBox" fmlaLink="$H$47" lockText="1" noThreeD="1"/>
</file>

<file path=xl/ctrlProps/ctrlProp187.xml><?xml version="1.0" encoding="utf-8"?>
<formControlPr xmlns="http://schemas.microsoft.com/office/spreadsheetml/2009/9/main" objectType="CheckBox" fmlaLink="$H$48" lockText="1" noThreeD="1"/>
</file>

<file path=xl/ctrlProps/ctrlProp188.xml><?xml version="1.0" encoding="utf-8"?>
<formControlPr xmlns="http://schemas.microsoft.com/office/spreadsheetml/2009/9/main" objectType="CheckBox" fmlaLink="$H$49" lockText="1" noThreeD="1"/>
</file>

<file path=xl/ctrlProps/ctrlProp189.xml><?xml version="1.0" encoding="utf-8"?>
<formControlPr xmlns="http://schemas.microsoft.com/office/spreadsheetml/2009/9/main" objectType="CheckBox" fmlaLink="$H$50" lockText="1" noThreeD="1"/>
</file>

<file path=xl/ctrlProps/ctrlProp19.xml><?xml version="1.0" encoding="utf-8"?>
<formControlPr xmlns="http://schemas.microsoft.com/office/spreadsheetml/2009/9/main" objectType="CheckBox" fmlaLink="$H$24" lockText="1" noThreeD="1"/>
</file>

<file path=xl/ctrlProps/ctrlProp190.xml><?xml version="1.0" encoding="utf-8"?>
<formControlPr xmlns="http://schemas.microsoft.com/office/spreadsheetml/2009/9/main" objectType="CheckBox" fmlaLink="$H$51" lockText="1" noThreeD="1"/>
</file>

<file path=xl/ctrlProps/ctrlProp191.xml><?xml version="1.0" encoding="utf-8"?>
<formControlPr xmlns="http://schemas.microsoft.com/office/spreadsheetml/2009/9/main" objectType="CheckBox" fmlaLink="$H$52" lockText="1" noThreeD="1"/>
</file>

<file path=xl/ctrlProps/ctrlProp192.xml><?xml version="1.0" encoding="utf-8"?>
<formControlPr xmlns="http://schemas.microsoft.com/office/spreadsheetml/2009/9/main" objectType="CheckBox" fmlaLink="$H$53" lockText="1" noThreeD="1"/>
</file>

<file path=xl/ctrlProps/ctrlProp193.xml><?xml version="1.0" encoding="utf-8"?>
<formControlPr xmlns="http://schemas.microsoft.com/office/spreadsheetml/2009/9/main" objectType="CheckBox" fmlaLink="$H$54" lockText="1" noThreeD="1"/>
</file>

<file path=xl/ctrlProps/ctrlProp194.xml><?xml version="1.0" encoding="utf-8"?>
<formControlPr xmlns="http://schemas.microsoft.com/office/spreadsheetml/2009/9/main" objectType="CheckBox" fmlaLink="$H$55" lockText="1" noThreeD="1"/>
</file>

<file path=xl/ctrlProps/ctrlProp195.xml><?xml version="1.0" encoding="utf-8"?>
<formControlPr xmlns="http://schemas.microsoft.com/office/spreadsheetml/2009/9/main" objectType="CheckBox" fmlaLink="$H$56" lockText="1" noThreeD="1"/>
</file>

<file path=xl/ctrlProps/ctrlProp196.xml><?xml version="1.0" encoding="utf-8"?>
<formControlPr xmlns="http://schemas.microsoft.com/office/spreadsheetml/2009/9/main" objectType="CheckBox" fmlaLink="$H$57" lockText="1" noThreeD="1"/>
</file>

<file path=xl/ctrlProps/ctrlProp197.xml><?xml version="1.0" encoding="utf-8"?>
<formControlPr xmlns="http://schemas.microsoft.com/office/spreadsheetml/2009/9/main" objectType="CheckBox" fmlaLink="$H$58" lockText="1" noThreeD="1"/>
</file>

<file path=xl/ctrlProps/ctrlProp198.xml><?xml version="1.0" encoding="utf-8"?>
<formControlPr xmlns="http://schemas.microsoft.com/office/spreadsheetml/2009/9/main" objectType="CheckBox" fmlaLink="$H$59" lockText="1" noThreeD="1"/>
</file>

<file path=xl/ctrlProps/ctrlProp199.xml><?xml version="1.0" encoding="utf-8"?>
<formControlPr xmlns="http://schemas.microsoft.com/office/spreadsheetml/2009/9/main" objectType="CheckBox" fmlaLink="$H$60" lockText="1" noThreeD="1"/>
</file>

<file path=xl/ctrlProps/ctrlProp2.xml><?xml version="1.0" encoding="utf-8"?>
<formControlPr xmlns="http://schemas.microsoft.com/office/spreadsheetml/2009/9/main" objectType="CheckBox" fmlaLink="$H$5" lockText="1" noThreeD="1"/>
</file>

<file path=xl/ctrlProps/ctrlProp20.xml><?xml version="1.0" encoding="utf-8"?>
<formControlPr xmlns="http://schemas.microsoft.com/office/spreadsheetml/2009/9/main" objectType="CheckBox" fmlaLink="$H$25" lockText="1" noThreeD="1"/>
</file>

<file path=xl/ctrlProps/ctrlProp200.xml><?xml version="1.0" encoding="utf-8"?>
<formControlPr xmlns="http://schemas.microsoft.com/office/spreadsheetml/2009/9/main" objectType="CheckBox" fmlaLink="$H$61" lockText="1" noThreeD="1"/>
</file>

<file path=xl/ctrlProps/ctrlProp201.xml><?xml version="1.0" encoding="utf-8"?>
<formControlPr xmlns="http://schemas.microsoft.com/office/spreadsheetml/2009/9/main" objectType="CheckBox" fmlaLink="$H$62" lockText="1" noThreeD="1"/>
</file>

<file path=xl/ctrlProps/ctrlProp202.xml><?xml version="1.0" encoding="utf-8"?>
<formControlPr xmlns="http://schemas.microsoft.com/office/spreadsheetml/2009/9/main" objectType="CheckBox" fmlaLink="$H$63" lockText="1" noThreeD="1"/>
</file>

<file path=xl/ctrlProps/ctrlProp203.xml><?xml version="1.0" encoding="utf-8"?>
<formControlPr xmlns="http://schemas.microsoft.com/office/spreadsheetml/2009/9/main" objectType="CheckBox" fmlaLink="$H$67" lockText="1" noThreeD="1"/>
</file>

<file path=xl/ctrlProps/ctrlProp204.xml><?xml version="1.0" encoding="utf-8"?>
<formControlPr xmlns="http://schemas.microsoft.com/office/spreadsheetml/2009/9/main" objectType="CheckBox" fmlaLink="$H$68" lockText="1" noThreeD="1"/>
</file>

<file path=xl/ctrlProps/ctrlProp205.xml><?xml version="1.0" encoding="utf-8"?>
<formControlPr xmlns="http://schemas.microsoft.com/office/spreadsheetml/2009/9/main" objectType="CheckBox" fmlaLink="$H$69" lockText="1" noThreeD="1"/>
</file>

<file path=xl/ctrlProps/ctrlProp206.xml><?xml version="1.0" encoding="utf-8"?>
<formControlPr xmlns="http://schemas.microsoft.com/office/spreadsheetml/2009/9/main" objectType="CheckBox" fmlaLink="$H$70" lockText="1" noThreeD="1"/>
</file>

<file path=xl/ctrlProps/ctrlProp207.xml><?xml version="1.0" encoding="utf-8"?>
<formControlPr xmlns="http://schemas.microsoft.com/office/spreadsheetml/2009/9/main" objectType="CheckBox" fmlaLink="$H$71" lockText="1" noThreeD="1"/>
</file>

<file path=xl/ctrlProps/ctrlProp208.xml><?xml version="1.0" encoding="utf-8"?>
<formControlPr xmlns="http://schemas.microsoft.com/office/spreadsheetml/2009/9/main" objectType="CheckBox" fmlaLink="$H$72" lockText="1" noThreeD="1"/>
</file>

<file path=xl/ctrlProps/ctrlProp209.xml><?xml version="1.0" encoding="utf-8"?>
<formControlPr xmlns="http://schemas.microsoft.com/office/spreadsheetml/2009/9/main" objectType="CheckBox" fmlaLink="$H$73" lockText="1" noThreeD="1"/>
</file>

<file path=xl/ctrlProps/ctrlProp21.xml><?xml version="1.0" encoding="utf-8"?>
<formControlPr xmlns="http://schemas.microsoft.com/office/spreadsheetml/2009/9/main" objectType="CheckBox" fmlaLink="$H$26" lockText="1" noThreeD="1"/>
</file>

<file path=xl/ctrlProps/ctrlProp210.xml><?xml version="1.0" encoding="utf-8"?>
<formControlPr xmlns="http://schemas.microsoft.com/office/spreadsheetml/2009/9/main" objectType="CheckBox" fmlaLink="$H$74" lockText="1" noThreeD="1"/>
</file>

<file path=xl/ctrlProps/ctrlProp211.xml><?xml version="1.0" encoding="utf-8"?>
<formControlPr xmlns="http://schemas.microsoft.com/office/spreadsheetml/2009/9/main" objectType="CheckBox" fmlaLink="$H$4" lockText="1" noThreeD="1"/>
</file>

<file path=xl/ctrlProps/ctrlProp212.xml><?xml version="1.0" encoding="utf-8"?>
<formControlPr xmlns="http://schemas.microsoft.com/office/spreadsheetml/2009/9/main" objectType="CheckBox" fmlaLink="$H$5" lockText="1" noThreeD="1"/>
</file>

<file path=xl/ctrlProps/ctrlProp213.xml><?xml version="1.0" encoding="utf-8"?>
<formControlPr xmlns="http://schemas.microsoft.com/office/spreadsheetml/2009/9/main" objectType="CheckBox" fmlaLink="$H$6" lockText="1" noThreeD="1"/>
</file>

<file path=xl/ctrlProps/ctrlProp214.xml><?xml version="1.0" encoding="utf-8"?>
<formControlPr xmlns="http://schemas.microsoft.com/office/spreadsheetml/2009/9/main" objectType="CheckBox" fmlaLink="$H$7" lockText="1" noThreeD="1"/>
</file>

<file path=xl/ctrlProps/ctrlProp215.xml><?xml version="1.0" encoding="utf-8"?>
<formControlPr xmlns="http://schemas.microsoft.com/office/spreadsheetml/2009/9/main" objectType="CheckBox" fmlaLink="$H$8" lockText="1" noThreeD="1"/>
</file>

<file path=xl/ctrlProps/ctrlProp216.xml><?xml version="1.0" encoding="utf-8"?>
<formControlPr xmlns="http://schemas.microsoft.com/office/spreadsheetml/2009/9/main" objectType="CheckBox" fmlaLink="$H$9" lockText="1" noThreeD="1"/>
</file>

<file path=xl/ctrlProps/ctrlProp217.xml><?xml version="1.0" encoding="utf-8"?>
<formControlPr xmlns="http://schemas.microsoft.com/office/spreadsheetml/2009/9/main" objectType="CheckBox" fmlaLink="$H$10" lockText="1" noThreeD="1"/>
</file>

<file path=xl/ctrlProps/ctrlProp218.xml><?xml version="1.0" encoding="utf-8"?>
<formControlPr xmlns="http://schemas.microsoft.com/office/spreadsheetml/2009/9/main" objectType="CheckBox" fmlaLink="$H$11" lockText="1" noThreeD="1"/>
</file>

<file path=xl/ctrlProps/ctrlProp219.xml><?xml version="1.0" encoding="utf-8"?>
<formControlPr xmlns="http://schemas.microsoft.com/office/spreadsheetml/2009/9/main" objectType="CheckBox" fmlaLink="$H$12" lockText="1" noThreeD="1"/>
</file>

<file path=xl/ctrlProps/ctrlProp22.xml><?xml version="1.0" encoding="utf-8"?>
<formControlPr xmlns="http://schemas.microsoft.com/office/spreadsheetml/2009/9/main" objectType="CheckBox" fmlaLink="$H$30" lockText="1" noThreeD="1"/>
</file>

<file path=xl/ctrlProps/ctrlProp220.xml><?xml version="1.0" encoding="utf-8"?>
<formControlPr xmlns="http://schemas.microsoft.com/office/spreadsheetml/2009/9/main" objectType="CheckBox" fmlaLink="$H$13" lockText="1" noThreeD="1"/>
</file>

<file path=xl/ctrlProps/ctrlProp221.xml><?xml version="1.0" encoding="utf-8"?>
<formControlPr xmlns="http://schemas.microsoft.com/office/spreadsheetml/2009/9/main" objectType="CheckBox" fmlaLink="$H$14" lockText="1" noThreeD="1"/>
</file>

<file path=xl/ctrlProps/ctrlProp222.xml><?xml version="1.0" encoding="utf-8"?>
<formControlPr xmlns="http://schemas.microsoft.com/office/spreadsheetml/2009/9/main" objectType="CheckBox" fmlaLink="$H$15" lockText="1" noThreeD="1"/>
</file>

<file path=xl/ctrlProps/ctrlProp223.xml><?xml version="1.0" encoding="utf-8"?>
<formControlPr xmlns="http://schemas.microsoft.com/office/spreadsheetml/2009/9/main" objectType="CheckBox" fmlaLink="$H$16" lockText="1" noThreeD="1"/>
</file>

<file path=xl/ctrlProps/ctrlProp224.xml><?xml version="1.0" encoding="utf-8"?>
<formControlPr xmlns="http://schemas.microsoft.com/office/spreadsheetml/2009/9/main" objectType="CheckBox" fmlaLink="$H$17" lockText="1" noThreeD="1"/>
</file>

<file path=xl/ctrlProps/ctrlProp225.xml><?xml version="1.0" encoding="utf-8"?>
<formControlPr xmlns="http://schemas.microsoft.com/office/spreadsheetml/2009/9/main" objectType="CheckBox" fmlaLink="$H$18" lockText="1" noThreeD="1"/>
</file>

<file path=xl/ctrlProps/ctrlProp226.xml><?xml version="1.0" encoding="utf-8"?>
<formControlPr xmlns="http://schemas.microsoft.com/office/spreadsheetml/2009/9/main" objectType="CheckBox" fmlaLink="$H$19" lockText="1" noThreeD="1"/>
</file>

<file path=xl/ctrlProps/ctrlProp227.xml><?xml version="1.0" encoding="utf-8"?>
<formControlPr xmlns="http://schemas.microsoft.com/office/spreadsheetml/2009/9/main" objectType="CheckBox" fmlaLink="$H$20" lockText="1" noThreeD="1"/>
</file>

<file path=xl/ctrlProps/ctrlProp228.xml><?xml version="1.0" encoding="utf-8"?>
<formControlPr xmlns="http://schemas.microsoft.com/office/spreadsheetml/2009/9/main" objectType="CheckBox" fmlaLink="$H$21" lockText="1" noThreeD="1"/>
</file>

<file path=xl/ctrlProps/ctrlProp229.xml><?xml version="1.0" encoding="utf-8"?>
<formControlPr xmlns="http://schemas.microsoft.com/office/spreadsheetml/2009/9/main" objectType="CheckBox" fmlaLink="$H$22" lockText="1" noThreeD="1"/>
</file>

<file path=xl/ctrlProps/ctrlProp23.xml><?xml version="1.0" encoding="utf-8"?>
<formControlPr xmlns="http://schemas.microsoft.com/office/spreadsheetml/2009/9/main" objectType="CheckBox" fmlaLink="$H$31" lockText="1" noThreeD="1"/>
</file>

<file path=xl/ctrlProps/ctrlProp230.xml><?xml version="1.0" encoding="utf-8"?>
<formControlPr xmlns="http://schemas.microsoft.com/office/spreadsheetml/2009/9/main" objectType="CheckBox" fmlaLink="$H$23" lockText="1" noThreeD="1"/>
</file>

<file path=xl/ctrlProps/ctrlProp231.xml><?xml version="1.0" encoding="utf-8"?>
<formControlPr xmlns="http://schemas.microsoft.com/office/spreadsheetml/2009/9/main" objectType="CheckBox" fmlaLink="$H$24" lockText="1" noThreeD="1"/>
</file>

<file path=xl/ctrlProps/ctrlProp232.xml><?xml version="1.0" encoding="utf-8"?>
<formControlPr xmlns="http://schemas.microsoft.com/office/spreadsheetml/2009/9/main" objectType="CheckBox" fmlaLink="$H$25" lockText="1" noThreeD="1"/>
</file>

<file path=xl/ctrlProps/ctrlProp233.xml><?xml version="1.0" encoding="utf-8"?>
<formControlPr xmlns="http://schemas.microsoft.com/office/spreadsheetml/2009/9/main" objectType="CheckBox" fmlaLink="$H$26" lockText="1" noThreeD="1"/>
</file>

<file path=xl/ctrlProps/ctrlProp234.xml><?xml version="1.0" encoding="utf-8"?>
<formControlPr xmlns="http://schemas.microsoft.com/office/spreadsheetml/2009/9/main" objectType="CheckBox" fmlaLink="$H$27" lockText="1" noThreeD="1"/>
</file>

<file path=xl/ctrlProps/ctrlProp235.xml><?xml version="1.0" encoding="utf-8"?>
<formControlPr xmlns="http://schemas.microsoft.com/office/spreadsheetml/2009/9/main" objectType="CheckBox" fmlaLink="$H$28" lockText="1" noThreeD="1"/>
</file>

<file path=xl/ctrlProps/ctrlProp236.xml><?xml version="1.0" encoding="utf-8"?>
<formControlPr xmlns="http://schemas.microsoft.com/office/spreadsheetml/2009/9/main" objectType="CheckBox" fmlaLink="$H$29" lockText="1" noThreeD="1"/>
</file>

<file path=xl/ctrlProps/ctrlProp237.xml><?xml version="1.0" encoding="utf-8"?>
<formControlPr xmlns="http://schemas.microsoft.com/office/spreadsheetml/2009/9/main" objectType="CheckBox" fmlaLink="$H$30" lockText="1" noThreeD="1"/>
</file>

<file path=xl/ctrlProps/ctrlProp238.xml><?xml version="1.0" encoding="utf-8"?>
<formControlPr xmlns="http://schemas.microsoft.com/office/spreadsheetml/2009/9/main" objectType="CheckBox" fmlaLink="$H$31" lockText="1" noThreeD="1"/>
</file>

<file path=xl/ctrlProps/ctrlProp239.xml><?xml version="1.0" encoding="utf-8"?>
<formControlPr xmlns="http://schemas.microsoft.com/office/spreadsheetml/2009/9/main" objectType="CheckBox" fmlaLink="$H$32" lockText="1" noThreeD="1"/>
</file>

<file path=xl/ctrlProps/ctrlProp24.xml><?xml version="1.0" encoding="utf-8"?>
<formControlPr xmlns="http://schemas.microsoft.com/office/spreadsheetml/2009/9/main" objectType="CheckBox" fmlaLink="$H$32" lockText="1" noThreeD="1"/>
</file>

<file path=xl/ctrlProps/ctrlProp240.xml><?xml version="1.0" encoding="utf-8"?>
<formControlPr xmlns="http://schemas.microsoft.com/office/spreadsheetml/2009/9/main" objectType="CheckBox" fmlaLink="$H$33" lockText="1" noThreeD="1"/>
</file>

<file path=xl/ctrlProps/ctrlProp241.xml><?xml version="1.0" encoding="utf-8"?>
<formControlPr xmlns="http://schemas.microsoft.com/office/spreadsheetml/2009/9/main" objectType="CheckBox" fmlaLink="$H$34" lockText="1" noThreeD="1"/>
</file>

<file path=xl/ctrlProps/ctrlProp242.xml><?xml version="1.0" encoding="utf-8"?>
<formControlPr xmlns="http://schemas.microsoft.com/office/spreadsheetml/2009/9/main" objectType="CheckBox" fmlaLink="$H$35" lockText="1" noThreeD="1"/>
</file>

<file path=xl/ctrlProps/ctrlProp243.xml><?xml version="1.0" encoding="utf-8"?>
<formControlPr xmlns="http://schemas.microsoft.com/office/spreadsheetml/2009/9/main" objectType="CheckBox" fmlaLink="$H$36" lockText="1" noThreeD="1"/>
</file>

<file path=xl/ctrlProps/ctrlProp244.xml><?xml version="1.0" encoding="utf-8"?>
<formControlPr xmlns="http://schemas.microsoft.com/office/spreadsheetml/2009/9/main" objectType="CheckBox" fmlaLink="$H$37" lockText="1" noThreeD="1"/>
</file>

<file path=xl/ctrlProps/ctrlProp245.xml><?xml version="1.0" encoding="utf-8"?>
<formControlPr xmlns="http://schemas.microsoft.com/office/spreadsheetml/2009/9/main" objectType="CheckBox" fmlaLink="$H$38" lockText="1" noThreeD="1"/>
</file>

<file path=xl/ctrlProps/ctrlProp246.xml><?xml version="1.0" encoding="utf-8"?>
<formControlPr xmlns="http://schemas.microsoft.com/office/spreadsheetml/2009/9/main" objectType="CheckBox" fmlaLink="$H$39" lockText="1" noThreeD="1"/>
</file>

<file path=xl/ctrlProps/ctrlProp247.xml><?xml version="1.0" encoding="utf-8"?>
<formControlPr xmlns="http://schemas.microsoft.com/office/spreadsheetml/2009/9/main" objectType="CheckBox" fmlaLink="$H$40" lockText="1" noThreeD="1"/>
</file>

<file path=xl/ctrlProps/ctrlProp248.xml><?xml version="1.0" encoding="utf-8"?>
<formControlPr xmlns="http://schemas.microsoft.com/office/spreadsheetml/2009/9/main" objectType="CheckBox" fmlaLink="$H$44" lockText="1" noThreeD="1"/>
</file>

<file path=xl/ctrlProps/ctrlProp249.xml><?xml version="1.0" encoding="utf-8"?>
<formControlPr xmlns="http://schemas.microsoft.com/office/spreadsheetml/2009/9/main" objectType="CheckBox" fmlaLink="$H$48" lockText="1" noThreeD="1"/>
</file>

<file path=xl/ctrlProps/ctrlProp25.xml><?xml version="1.0" encoding="utf-8"?>
<formControlPr xmlns="http://schemas.microsoft.com/office/spreadsheetml/2009/9/main" objectType="CheckBox" fmlaLink="$H$33" lockText="1" noThreeD="1"/>
</file>

<file path=xl/ctrlProps/ctrlProp250.xml><?xml version="1.0" encoding="utf-8"?>
<formControlPr xmlns="http://schemas.microsoft.com/office/spreadsheetml/2009/9/main" objectType="CheckBox" fmlaLink="$H$49" lockText="1" noThreeD="1"/>
</file>

<file path=xl/ctrlProps/ctrlProp251.xml><?xml version="1.0" encoding="utf-8"?>
<formControlPr xmlns="http://schemas.microsoft.com/office/spreadsheetml/2009/9/main" objectType="CheckBox" fmlaLink="$H$50" lockText="1" noThreeD="1"/>
</file>

<file path=xl/ctrlProps/ctrlProp252.xml><?xml version="1.0" encoding="utf-8"?>
<formControlPr xmlns="http://schemas.microsoft.com/office/spreadsheetml/2009/9/main" objectType="CheckBox" fmlaLink="$H$51" lockText="1" noThreeD="1"/>
</file>

<file path=xl/ctrlProps/ctrlProp253.xml><?xml version="1.0" encoding="utf-8"?>
<formControlPr xmlns="http://schemas.microsoft.com/office/spreadsheetml/2009/9/main" objectType="CheckBox" fmlaLink="$H$52" lockText="1" noThreeD="1"/>
</file>

<file path=xl/ctrlProps/ctrlProp254.xml><?xml version="1.0" encoding="utf-8"?>
<formControlPr xmlns="http://schemas.microsoft.com/office/spreadsheetml/2009/9/main" objectType="CheckBox" fmlaLink="$H$53" lockText="1" noThreeD="1"/>
</file>

<file path=xl/ctrlProps/ctrlProp255.xml><?xml version="1.0" encoding="utf-8"?>
<formControlPr xmlns="http://schemas.microsoft.com/office/spreadsheetml/2009/9/main" objectType="CheckBox" fmlaLink="$H$54" lockText="1" noThreeD="1"/>
</file>

<file path=xl/ctrlProps/ctrlProp256.xml><?xml version="1.0" encoding="utf-8"?>
<formControlPr xmlns="http://schemas.microsoft.com/office/spreadsheetml/2009/9/main" objectType="CheckBox" fmlaLink="$H$55" lockText="1" noThreeD="1"/>
</file>

<file path=xl/ctrlProps/ctrlProp257.xml><?xml version="1.0" encoding="utf-8"?>
<formControlPr xmlns="http://schemas.microsoft.com/office/spreadsheetml/2009/9/main" objectType="CheckBox" fmlaLink="$H$56" lockText="1" noThreeD="1"/>
</file>

<file path=xl/ctrlProps/ctrlProp258.xml><?xml version="1.0" encoding="utf-8"?>
<formControlPr xmlns="http://schemas.microsoft.com/office/spreadsheetml/2009/9/main" objectType="CheckBox" fmlaLink="$H$57" lockText="1" noThreeD="1"/>
</file>

<file path=xl/ctrlProps/ctrlProp259.xml><?xml version="1.0" encoding="utf-8"?>
<formControlPr xmlns="http://schemas.microsoft.com/office/spreadsheetml/2009/9/main" objectType="CheckBox" fmlaLink="$H$58" lockText="1" noThreeD="1"/>
</file>

<file path=xl/ctrlProps/ctrlProp26.xml><?xml version="1.0" encoding="utf-8"?>
<formControlPr xmlns="http://schemas.microsoft.com/office/spreadsheetml/2009/9/main" objectType="CheckBox" fmlaLink="$H$34" lockText="1" noThreeD="1"/>
</file>

<file path=xl/ctrlProps/ctrlProp260.xml><?xml version="1.0" encoding="utf-8"?>
<formControlPr xmlns="http://schemas.microsoft.com/office/spreadsheetml/2009/9/main" objectType="CheckBox" fmlaLink="$H$59" lockText="1" noThreeD="1"/>
</file>

<file path=xl/ctrlProps/ctrlProp261.xml><?xml version="1.0" encoding="utf-8"?>
<formControlPr xmlns="http://schemas.microsoft.com/office/spreadsheetml/2009/9/main" objectType="CheckBox" fmlaLink="$H$60" lockText="1" noThreeD="1"/>
</file>

<file path=xl/ctrlProps/ctrlProp262.xml><?xml version="1.0" encoding="utf-8"?>
<formControlPr xmlns="http://schemas.microsoft.com/office/spreadsheetml/2009/9/main" objectType="CheckBox" fmlaLink="$H$61" lockText="1" noThreeD="1"/>
</file>

<file path=xl/ctrlProps/ctrlProp263.xml><?xml version="1.0" encoding="utf-8"?>
<formControlPr xmlns="http://schemas.microsoft.com/office/spreadsheetml/2009/9/main" objectType="CheckBox" fmlaLink="$H$62" lockText="1" noThreeD="1"/>
</file>

<file path=xl/ctrlProps/ctrlProp264.xml><?xml version="1.0" encoding="utf-8"?>
<formControlPr xmlns="http://schemas.microsoft.com/office/spreadsheetml/2009/9/main" objectType="CheckBox" fmlaLink="$H$63" lockText="1" noThreeD="1"/>
</file>

<file path=xl/ctrlProps/ctrlProp265.xml><?xml version="1.0" encoding="utf-8"?>
<formControlPr xmlns="http://schemas.microsoft.com/office/spreadsheetml/2009/9/main" objectType="CheckBox" fmlaLink="$H$64" lockText="1" noThreeD="1"/>
</file>

<file path=xl/ctrlProps/ctrlProp266.xml><?xml version="1.0" encoding="utf-8"?>
<formControlPr xmlns="http://schemas.microsoft.com/office/spreadsheetml/2009/9/main" objectType="CheckBox" fmlaLink="$H$65" lockText="1" noThreeD="1"/>
</file>

<file path=xl/ctrlProps/ctrlProp267.xml><?xml version="1.0" encoding="utf-8"?>
<formControlPr xmlns="http://schemas.microsoft.com/office/spreadsheetml/2009/9/main" objectType="CheckBox" fmlaLink="$H$66" lockText="1" noThreeD="1"/>
</file>

<file path=xl/ctrlProps/ctrlProp268.xml><?xml version="1.0" encoding="utf-8"?>
<formControlPr xmlns="http://schemas.microsoft.com/office/spreadsheetml/2009/9/main" objectType="CheckBox" fmlaLink="$H$67" lockText="1" noThreeD="1"/>
</file>

<file path=xl/ctrlProps/ctrlProp269.xml><?xml version="1.0" encoding="utf-8"?>
<formControlPr xmlns="http://schemas.microsoft.com/office/spreadsheetml/2009/9/main" objectType="CheckBox" fmlaLink="$H$68" lockText="1" noThreeD="1"/>
</file>

<file path=xl/ctrlProps/ctrlProp27.xml><?xml version="1.0" encoding="utf-8"?>
<formControlPr xmlns="http://schemas.microsoft.com/office/spreadsheetml/2009/9/main" objectType="CheckBox" fmlaLink="$H$35" lockText="1" noThreeD="1"/>
</file>

<file path=xl/ctrlProps/ctrlProp270.xml><?xml version="1.0" encoding="utf-8"?>
<formControlPr xmlns="http://schemas.microsoft.com/office/spreadsheetml/2009/9/main" objectType="CheckBox" fmlaLink="$H$69" lockText="1" noThreeD="1"/>
</file>

<file path=xl/ctrlProps/ctrlProp271.xml><?xml version="1.0" encoding="utf-8"?>
<formControlPr xmlns="http://schemas.microsoft.com/office/spreadsheetml/2009/9/main" objectType="CheckBox" fmlaLink="$H$70" lockText="1" noThreeD="1"/>
</file>

<file path=xl/ctrlProps/ctrlProp272.xml><?xml version="1.0" encoding="utf-8"?>
<formControlPr xmlns="http://schemas.microsoft.com/office/spreadsheetml/2009/9/main" objectType="CheckBox" fmlaLink="$H$71" lockText="1" noThreeD="1"/>
</file>

<file path=xl/ctrlProps/ctrlProp273.xml><?xml version="1.0" encoding="utf-8"?>
<formControlPr xmlns="http://schemas.microsoft.com/office/spreadsheetml/2009/9/main" objectType="CheckBox" fmlaLink="$H$72" lockText="1" noThreeD="1"/>
</file>

<file path=xl/ctrlProps/ctrlProp274.xml><?xml version="1.0" encoding="utf-8"?>
<formControlPr xmlns="http://schemas.microsoft.com/office/spreadsheetml/2009/9/main" objectType="CheckBox" fmlaLink="$H$73" lockText="1" noThreeD="1"/>
</file>

<file path=xl/ctrlProps/ctrlProp275.xml><?xml version="1.0" encoding="utf-8"?>
<formControlPr xmlns="http://schemas.microsoft.com/office/spreadsheetml/2009/9/main" objectType="CheckBox" fmlaLink="$H$74" lockText="1" noThreeD="1"/>
</file>

<file path=xl/ctrlProps/ctrlProp276.xml><?xml version="1.0" encoding="utf-8"?>
<formControlPr xmlns="http://schemas.microsoft.com/office/spreadsheetml/2009/9/main" objectType="CheckBox" fmlaLink="$H$75" lockText="1" noThreeD="1"/>
</file>

<file path=xl/ctrlProps/ctrlProp277.xml><?xml version="1.0" encoding="utf-8"?>
<formControlPr xmlns="http://schemas.microsoft.com/office/spreadsheetml/2009/9/main" objectType="CheckBox" fmlaLink="$H$76" lockText="1" noThreeD="1"/>
</file>

<file path=xl/ctrlProps/ctrlProp278.xml><?xml version="1.0" encoding="utf-8"?>
<formControlPr xmlns="http://schemas.microsoft.com/office/spreadsheetml/2009/9/main" objectType="CheckBox" fmlaLink="$H$77" lockText="1" noThreeD="1"/>
</file>

<file path=xl/ctrlProps/ctrlProp279.xml><?xml version="1.0" encoding="utf-8"?>
<formControlPr xmlns="http://schemas.microsoft.com/office/spreadsheetml/2009/9/main" objectType="CheckBox" fmlaLink="$H$78" lockText="1" noThreeD="1"/>
</file>

<file path=xl/ctrlProps/ctrlProp28.xml><?xml version="1.0" encoding="utf-8"?>
<formControlPr xmlns="http://schemas.microsoft.com/office/spreadsheetml/2009/9/main" objectType="CheckBox" fmlaLink="$H$36" lockText="1" noThreeD="1"/>
</file>

<file path=xl/ctrlProps/ctrlProp280.xml><?xml version="1.0" encoding="utf-8"?>
<formControlPr xmlns="http://schemas.microsoft.com/office/spreadsheetml/2009/9/main" objectType="CheckBox" fmlaLink="$H$79" lockText="1" noThreeD="1"/>
</file>

<file path=xl/ctrlProps/ctrlProp281.xml><?xml version="1.0" encoding="utf-8"?>
<formControlPr xmlns="http://schemas.microsoft.com/office/spreadsheetml/2009/9/main" objectType="CheckBox" fmlaLink="$H$80" lockText="1" noThreeD="1"/>
</file>

<file path=xl/ctrlProps/ctrlProp282.xml><?xml version="1.0" encoding="utf-8"?>
<formControlPr xmlns="http://schemas.microsoft.com/office/spreadsheetml/2009/9/main" objectType="CheckBox" fmlaLink="$H$81" lockText="1" noThreeD="1"/>
</file>

<file path=xl/ctrlProps/ctrlProp283.xml><?xml version="1.0" encoding="utf-8"?>
<formControlPr xmlns="http://schemas.microsoft.com/office/spreadsheetml/2009/9/main" objectType="CheckBox" fmlaLink="$H$82" lockText="1" noThreeD="1"/>
</file>

<file path=xl/ctrlProps/ctrlProp284.xml><?xml version="1.0" encoding="utf-8"?>
<formControlPr xmlns="http://schemas.microsoft.com/office/spreadsheetml/2009/9/main" objectType="CheckBox" fmlaLink="$H$83" lockText="1" noThreeD="1"/>
</file>

<file path=xl/ctrlProps/ctrlProp285.xml><?xml version="1.0" encoding="utf-8"?>
<formControlPr xmlns="http://schemas.microsoft.com/office/spreadsheetml/2009/9/main" objectType="CheckBox" fmlaLink="$H$84" lockText="1" noThreeD="1"/>
</file>

<file path=xl/ctrlProps/ctrlProp286.xml><?xml version="1.0" encoding="utf-8"?>
<formControlPr xmlns="http://schemas.microsoft.com/office/spreadsheetml/2009/9/main" objectType="CheckBox" fmlaLink="$H$85" lockText="1" noThreeD="1"/>
</file>

<file path=xl/ctrlProps/ctrlProp287.xml><?xml version="1.0" encoding="utf-8"?>
<formControlPr xmlns="http://schemas.microsoft.com/office/spreadsheetml/2009/9/main" objectType="CheckBox" fmlaLink="$H$86" lockText="1" noThreeD="1"/>
</file>

<file path=xl/ctrlProps/ctrlProp288.xml><?xml version="1.0" encoding="utf-8"?>
<formControlPr xmlns="http://schemas.microsoft.com/office/spreadsheetml/2009/9/main" objectType="CheckBox" fmlaLink="$H$87" lockText="1" noThreeD="1"/>
</file>

<file path=xl/ctrlProps/ctrlProp289.xml><?xml version="1.0" encoding="utf-8"?>
<formControlPr xmlns="http://schemas.microsoft.com/office/spreadsheetml/2009/9/main" objectType="CheckBox" fmlaLink="$H$88" lockText="1" noThreeD="1"/>
</file>

<file path=xl/ctrlProps/ctrlProp29.xml><?xml version="1.0" encoding="utf-8"?>
<formControlPr xmlns="http://schemas.microsoft.com/office/spreadsheetml/2009/9/main" objectType="CheckBox" fmlaLink="$H$37" lockText="1" noThreeD="1"/>
</file>

<file path=xl/ctrlProps/ctrlProp290.xml><?xml version="1.0" encoding="utf-8"?>
<formControlPr xmlns="http://schemas.microsoft.com/office/spreadsheetml/2009/9/main" objectType="CheckBox" fmlaLink="$H$89" lockText="1" noThreeD="1"/>
</file>

<file path=xl/ctrlProps/ctrlProp291.xml><?xml version="1.0" encoding="utf-8"?>
<formControlPr xmlns="http://schemas.microsoft.com/office/spreadsheetml/2009/9/main" objectType="CheckBox" fmlaLink="$H$90" lockText="1" noThreeD="1"/>
</file>

<file path=xl/ctrlProps/ctrlProp292.xml><?xml version="1.0" encoding="utf-8"?>
<formControlPr xmlns="http://schemas.microsoft.com/office/spreadsheetml/2009/9/main" objectType="CheckBox" fmlaLink="$H$91" lockText="1" noThreeD="1"/>
</file>

<file path=xl/ctrlProps/ctrlProp293.xml><?xml version="1.0" encoding="utf-8"?>
<formControlPr xmlns="http://schemas.microsoft.com/office/spreadsheetml/2009/9/main" objectType="CheckBox" fmlaLink="$H$92" lockText="1" noThreeD="1"/>
</file>

<file path=xl/ctrlProps/ctrlProp294.xml><?xml version="1.0" encoding="utf-8"?>
<formControlPr xmlns="http://schemas.microsoft.com/office/spreadsheetml/2009/9/main" objectType="CheckBox" fmlaLink="$H$93" lockText="1" noThreeD="1"/>
</file>

<file path=xl/ctrlProps/ctrlProp295.xml><?xml version="1.0" encoding="utf-8"?>
<formControlPr xmlns="http://schemas.microsoft.com/office/spreadsheetml/2009/9/main" objectType="CheckBox" fmlaLink="$H$94" lockText="1" noThreeD="1"/>
</file>

<file path=xl/ctrlProps/ctrlProp296.xml><?xml version="1.0" encoding="utf-8"?>
<formControlPr xmlns="http://schemas.microsoft.com/office/spreadsheetml/2009/9/main" objectType="CheckBox" fmlaLink="$H$95" lockText="1" noThreeD="1"/>
</file>

<file path=xl/ctrlProps/ctrlProp297.xml><?xml version="1.0" encoding="utf-8"?>
<formControlPr xmlns="http://schemas.microsoft.com/office/spreadsheetml/2009/9/main" objectType="CheckBox" fmlaLink="$H$96" lockText="1" noThreeD="1"/>
</file>

<file path=xl/ctrlProps/ctrlProp298.xml><?xml version="1.0" encoding="utf-8"?>
<formControlPr xmlns="http://schemas.microsoft.com/office/spreadsheetml/2009/9/main" objectType="CheckBox" fmlaLink="$H$97" lockText="1" noThreeD="1"/>
</file>

<file path=xl/ctrlProps/ctrlProp299.xml><?xml version="1.0" encoding="utf-8"?>
<formControlPr xmlns="http://schemas.microsoft.com/office/spreadsheetml/2009/9/main" objectType="CheckBox" fmlaLink="$H$98" lockText="1" noThreeD="1"/>
</file>

<file path=xl/ctrlProps/ctrlProp3.xml><?xml version="1.0" encoding="utf-8"?>
<formControlPr xmlns="http://schemas.microsoft.com/office/spreadsheetml/2009/9/main" objectType="CheckBox" fmlaLink="$H$6" lockText="1" noThreeD="1"/>
</file>

<file path=xl/ctrlProps/ctrlProp30.xml><?xml version="1.0" encoding="utf-8"?>
<formControlPr xmlns="http://schemas.microsoft.com/office/spreadsheetml/2009/9/main" objectType="CheckBox" fmlaLink="$H$38" lockText="1" noThreeD="1"/>
</file>

<file path=xl/ctrlProps/ctrlProp300.xml><?xml version="1.0" encoding="utf-8"?>
<formControlPr xmlns="http://schemas.microsoft.com/office/spreadsheetml/2009/9/main" objectType="CheckBox" fmlaLink="$H$99" lockText="1" noThreeD="1"/>
</file>

<file path=xl/ctrlProps/ctrlProp301.xml><?xml version="1.0" encoding="utf-8"?>
<formControlPr xmlns="http://schemas.microsoft.com/office/spreadsheetml/2009/9/main" objectType="CheckBox" fmlaLink="$H$100" lockText="1" noThreeD="1"/>
</file>

<file path=xl/ctrlProps/ctrlProp302.xml><?xml version="1.0" encoding="utf-8"?>
<formControlPr xmlns="http://schemas.microsoft.com/office/spreadsheetml/2009/9/main" objectType="CheckBox" fmlaLink="$H$101" lockText="1" noThreeD="1"/>
</file>

<file path=xl/ctrlProps/ctrlProp303.xml><?xml version="1.0" encoding="utf-8"?>
<formControlPr xmlns="http://schemas.microsoft.com/office/spreadsheetml/2009/9/main" objectType="CheckBox" fmlaLink="$H$102" lockText="1" noThreeD="1"/>
</file>

<file path=xl/ctrlProps/ctrlProp304.xml><?xml version="1.0" encoding="utf-8"?>
<formControlPr xmlns="http://schemas.microsoft.com/office/spreadsheetml/2009/9/main" objectType="CheckBox" fmlaLink="$H$103" lockText="1" noThreeD="1"/>
</file>

<file path=xl/ctrlProps/ctrlProp305.xml><?xml version="1.0" encoding="utf-8"?>
<formControlPr xmlns="http://schemas.microsoft.com/office/spreadsheetml/2009/9/main" objectType="CheckBox" fmlaLink="$H$104" lockText="1" noThreeD="1"/>
</file>

<file path=xl/ctrlProps/ctrlProp306.xml><?xml version="1.0" encoding="utf-8"?>
<formControlPr xmlns="http://schemas.microsoft.com/office/spreadsheetml/2009/9/main" objectType="CheckBox" fmlaLink="$H$105" lockText="1" noThreeD="1"/>
</file>

<file path=xl/ctrlProps/ctrlProp307.xml><?xml version="1.0" encoding="utf-8"?>
<formControlPr xmlns="http://schemas.microsoft.com/office/spreadsheetml/2009/9/main" objectType="CheckBox" fmlaLink="$H$109" lockText="1" noThreeD="1"/>
</file>

<file path=xl/ctrlProps/ctrlProp308.xml><?xml version="1.0" encoding="utf-8"?>
<formControlPr xmlns="http://schemas.microsoft.com/office/spreadsheetml/2009/9/main" objectType="CheckBox" fmlaLink="$H$110" lockText="1" noThreeD="1"/>
</file>

<file path=xl/ctrlProps/ctrlProp309.xml><?xml version="1.0" encoding="utf-8"?>
<formControlPr xmlns="http://schemas.microsoft.com/office/spreadsheetml/2009/9/main" objectType="CheckBox" fmlaLink="$H$113" lockText="1" noThreeD="1"/>
</file>

<file path=xl/ctrlProps/ctrlProp31.xml><?xml version="1.0" encoding="utf-8"?>
<formControlPr xmlns="http://schemas.microsoft.com/office/spreadsheetml/2009/9/main" objectType="CheckBox" fmlaLink="$H$39" lockText="1" noThreeD="1"/>
</file>

<file path=xl/ctrlProps/ctrlProp310.xml><?xml version="1.0" encoding="utf-8"?>
<formControlPr xmlns="http://schemas.microsoft.com/office/spreadsheetml/2009/9/main" objectType="CheckBox" fmlaLink="$H$114" lockText="1" noThreeD="1"/>
</file>

<file path=xl/ctrlProps/ctrlProp311.xml><?xml version="1.0" encoding="utf-8"?>
<formControlPr xmlns="http://schemas.microsoft.com/office/spreadsheetml/2009/9/main" objectType="CheckBox" fmlaLink="$H$115" lockText="1" noThreeD="1"/>
</file>

<file path=xl/ctrlProps/ctrlProp312.xml><?xml version="1.0" encoding="utf-8"?>
<formControlPr xmlns="http://schemas.microsoft.com/office/spreadsheetml/2009/9/main" objectType="CheckBox" fmlaLink="$H$116" lockText="1" noThreeD="1"/>
</file>

<file path=xl/ctrlProps/ctrlProp313.xml><?xml version="1.0" encoding="utf-8"?>
<formControlPr xmlns="http://schemas.microsoft.com/office/spreadsheetml/2009/9/main" objectType="CheckBox" fmlaLink="$H$117" lockText="1" noThreeD="1"/>
</file>

<file path=xl/ctrlProps/ctrlProp314.xml><?xml version="1.0" encoding="utf-8"?>
<formControlPr xmlns="http://schemas.microsoft.com/office/spreadsheetml/2009/9/main" objectType="CheckBox" fmlaLink="$H$118" lockText="1" noThreeD="1"/>
</file>

<file path=xl/ctrlProps/ctrlProp315.xml><?xml version="1.0" encoding="utf-8"?>
<formControlPr xmlns="http://schemas.microsoft.com/office/spreadsheetml/2009/9/main" objectType="CheckBox" fmlaLink="$H$119" lockText="1" noThreeD="1"/>
</file>

<file path=xl/ctrlProps/ctrlProp316.xml><?xml version="1.0" encoding="utf-8"?>
<formControlPr xmlns="http://schemas.microsoft.com/office/spreadsheetml/2009/9/main" objectType="CheckBox" fmlaLink="$H$120" lockText="1" noThreeD="1"/>
</file>

<file path=xl/ctrlProps/ctrlProp317.xml><?xml version="1.0" encoding="utf-8"?>
<formControlPr xmlns="http://schemas.microsoft.com/office/spreadsheetml/2009/9/main" objectType="CheckBox" fmlaLink="$H$121" lockText="1" noThreeD="1"/>
</file>

<file path=xl/ctrlProps/ctrlProp318.xml><?xml version="1.0" encoding="utf-8"?>
<formControlPr xmlns="http://schemas.microsoft.com/office/spreadsheetml/2009/9/main" objectType="CheckBox" fmlaLink="$H$122" lockText="1" noThreeD="1"/>
</file>

<file path=xl/ctrlProps/ctrlProp319.xml><?xml version="1.0" encoding="utf-8"?>
<formControlPr xmlns="http://schemas.microsoft.com/office/spreadsheetml/2009/9/main" objectType="CheckBox" fmlaLink="$H$123" lockText="1" noThreeD="1"/>
</file>

<file path=xl/ctrlProps/ctrlProp32.xml><?xml version="1.0" encoding="utf-8"?>
<formControlPr xmlns="http://schemas.microsoft.com/office/spreadsheetml/2009/9/main" objectType="CheckBox" fmlaLink="$H$40" lockText="1" noThreeD="1"/>
</file>

<file path=xl/ctrlProps/ctrlProp320.xml><?xml version="1.0" encoding="utf-8"?>
<formControlPr xmlns="http://schemas.microsoft.com/office/spreadsheetml/2009/9/main" objectType="CheckBox" fmlaLink="$H$124" lockText="1" noThreeD="1"/>
</file>

<file path=xl/ctrlProps/ctrlProp321.xml><?xml version="1.0" encoding="utf-8"?>
<formControlPr xmlns="http://schemas.microsoft.com/office/spreadsheetml/2009/9/main" objectType="CheckBox" fmlaLink="$H$125" lockText="1" noThreeD="1"/>
</file>

<file path=xl/ctrlProps/ctrlProp322.xml><?xml version="1.0" encoding="utf-8"?>
<formControlPr xmlns="http://schemas.microsoft.com/office/spreadsheetml/2009/9/main" objectType="CheckBox" fmlaLink="$H$126" lockText="1" noThreeD="1"/>
</file>

<file path=xl/ctrlProps/ctrlProp323.xml><?xml version="1.0" encoding="utf-8"?>
<formControlPr xmlns="http://schemas.microsoft.com/office/spreadsheetml/2009/9/main" objectType="CheckBox" fmlaLink="$H$127" lockText="1" noThreeD="1"/>
</file>

<file path=xl/ctrlProps/ctrlProp324.xml><?xml version="1.0" encoding="utf-8"?>
<formControlPr xmlns="http://schemas.microsoft.com/office/spreadsheetml/2009/9/main" objectType="CheckBox" fmlaLink="$H$128" lockText="1" noThreeD="1"/>
</file>

<file path=xl/ctrlProps/ctrlProp325.xml><?xml version="1.0" encoding="utf-8"?>
<formControlPr xmlns="http://schemas.microsoft.com/office/spreadsheetml/2009/9/main" objectType="CheckBox" fmlaLink="$H$129" lockText="1" noThreeD="1"/>
</file>

<file path=xl/ctrlProps/ctrlProp326.xml><?xml version="1.0" encoding="utf-8"?>
<formControlPr xmlns="http://schemas.microsoft.com/office/spreadsheetml/2009/9/main" objectType="CheckBox" fmlaLink="$H$130" lockText="1" noThreeD="1"/>
</file>

<file path=xl/ctrlProps/ctrlProp327.xml><?xml version="1.0" encoding="utf-8"?>
<formControlPr xmlns="http://schemas.microsoft.com/office/spreadsheetml/2009/9/main" objectType="CheckBox" fmlaLink="$H$131" lockText="1" noThreeD="1"/>
</file>

<file path=xl/ctrlProps/ctrlProp328.xml><?xml version="1.0" encoding="utf-8"?>
<formControlPr xmlns="http://schemas.microsoft.com/office/spreadsheetml/2009/9/main" objectType="CheckBox" fmlaLink="$H$132" lockText="1" noThreeD="1"/>
</file>

<file path=xl/ctrlProps/ctrlProp329.xml><?xml version="1.0" encoding="utf-8"?>
<formControlPr xmlns="http://schemas.microsoft.com/office/spreadsheetml/2009/9/main" objectType="CheckBox" fmlaLink="$H$133" lockText="1" noThreeD="1"/>
</file>

<file path=xl/ctrlProps/ctrlProp33.xml><?xml version="1.0" encoding="utf-8"?>
<formControlPr xmlns="http://schemas.microsoft.com/office/spreadsheetml/2009/9/main" objectType="CheckBox" fmlaLink="$H$41" lockText="1" noThreeD="1"/>
</file>

<file path=xl/ctrlProps/ctrlProp330.xml><?xml version="1.0" encoding="utf-8"?>
<formControlPr xmlns="http://schemas.microsoft.com/office/spreadsheetml/2009/9/main" objectType="CheckBox" fmlaLink="$H$134" lockText="1" noThreeD="1"/>
</file>

<file path=xl/ctrlProps/ctrlProp331.xml><?xml version="1.0" encoding="utf-8"?>
<formControlPr xmlns="http://schemas.microsoft.com/office/spreadsheetml/2009/9/main" objectType="CheckBox" fmlaLink="$H$135" lockText="1" noThreeD="1"/>
</file>

<file path=xl/ctrlProps/ctrlProp332.xml><?xml version="1.0" encoding="utf-8"?>
<formControlPr xmlns="http://schemas.microsoft.com/office/spreadsheetml/2009/9/main" objectType="CheckBox" fmlaLink="$H$136" lockText="1" noThreeD="1"/>
</file>

<file path=xl/ctrlProps/ctrlProp333.xml><?xml version="1.0" encoding="utf-8"?>
<formControlPr xmlns="http://schemas.microsoft.com/office/spreadsheetml/2009/9/main" objectType="CheckBox" fmlaLink="$H$137" lockText="1" noThreeD="1"/>
</file>

<file path=xl/ctrlProps/ctrlProp334.xml><?xml version="1.0" encoding="utf-8"?>
<formControlPr xmlns="http://schemas.microsoft.com/office/spreadsheetml/2009/9/main" objectType="CheckBox" fmlaLink="$H$138" lockText="1" noThreeD="1"/>
</file>

<file path=xl/ctrlProps/ctrlProp335.xml><?xml version="1.0" encoding="utf-8"?>
<formControlPr xmlns="http://schemas.microsoft.com/office/spreadsheetml/2009/9/main" objectType="CheckBox" fmlaLink="$H$139" lockText="1" noThreeD="1"/>
</file>

<file path=xl/ctrlProps/ctrlProp336.xml><?xml version="1.0" encoding="utf-8"?>
<formControlPr xmlns="http://schemas.microsoft.com/office/spreadsheetml/2009/9/main" objectType="CheckBox" fmlaLink="$H$140" lockText="1" noThreeD="1"/>
</file>

<file path=xl/ctrlProps/ctrlProp337.xml><?xml version="1.0" encoding="utf-8"?>
<formControlPr xmlns="http://schemas.microsoft.com/office/spreadsheetml/2009/9/main" objectType="CheckBox" fmlaLink="$H$141" lockText="1" noThreeD="1"/>
</file>

<file path=xl/ctrlProps/ctrlProp338.xml><?xml version="1.0" encoding="utf-8"?>
<formControlPr xmlns="http://schemas.microsoft.com/office/spreadsheetml/2009/9/main" objectType="CheckBox" fmlaLink="$H$142" lockText="1" noThreeD="1"/>
</file>

<file path=xl/ctrlProps/ctrlProp339.xml><?xml version="1.0" encoding="utf-8"?>
<formControlPr xmlns="http://schemas.microsoft.com/office/spreadsheetml/2009/9/main" objectType="CheckBox" fmlaLink="$H$143" lockText="1" noThreeD="1"/>
</file>

<file path=xl/ctrlProps/ctrlProp34.xml><?xml version="1.0" encoding="utf-8"?>
<formControlPr xmlns="http://schemas.microsoft.com/office/spreadsheetml/2009/9/main" objectType="CheckBox" fmlaLink="$H$42" lockText="1" noThreeD="1"/>
</file>

<file path=xl/ctrlProps/ctrlProp340.xml><?xml version="1.0" encoding="utf-8"?>
<formControlPr xmlns="http://schemas.microsoft.com/office/spreadsheetml/2009/9/main" objectType="CheckBox" fmlaLink="$H$144" lockText="1" noThreeD="1"/>
</file>

<file path=xl/ctrlProps/ctrlProp341.xml><?xml version="1.0" encoding="utf-8"?>
<formControlPr xmlns="http://schemas.microsoft.com/office/spreadsheetml/2009/9/main" objectType="CheckBox" fmlaLink="$H$145" lockText="1" noThreeD="1"/>
</file>

<file path=xl/ctrlProps/ctrlProp342.xml><?xml version="1.0" encoding="utf-8"?>
<formControlPr xmlns="http://schemas.microsoft.com/office/spreadsheetml/2009/9/main" objectType="CheckBox" fmlaLink="$H$146" lockText="1" noThreeD="1"/>
</file>

<file path=xl/ctrlProps/ctrlProp343.xml><?xml version="1.0" encoding="utf-8"?>
<formControlPr xmlns="http://schemas.microsoft.com/office/spreadsheetml/2009/9/main" objectType="CheckBox" fmlaLink="$H$147" lockText="1" noThreeD="1"/>
</file>

<file path=xl/ctrlProps/ctrlProp344.xml><?xml version="1.0" encoding="utf-8"?>
<formControlPr xmlns="http://schemas.microsoft.com/office/spreadsheetml/2009/9/main" objectType="CheckBox" fmlaLink="$H$148" lockText="1" noThreeD="1"/>
</file>

<file path=xl/ctrlProps/ctrlProp345.xml><?xml version="1.0" encoding="utf-8"?>
<formControlPr xmlns="http://schemas.microsoft.com/office/spreadsheetml/2009/9/main" objectType="CheckBox" fmlaLink="$H$149" lockText="1" noThreeD="1"/>
</file>

<file path=xl/ctrlProps/ctrlProp346.xml><?xml version="1.0" encoding="utf-8"?>
<formControlPr xmlns="http://schemas.microsoft.com/office/spreadsheetml/2009/9/main" objectType="CheckBox" fmlaLink="$H$150" lockText="1" noThreeD="1"/>
</file>

<file path=xl/ctrlProps/ctrlProp347.xml><?xml version="1.0" encoding="utf-8"?>
<formControlPr xmlns="http://schemas.microsoft.com/office/spreadsheetml/2009/9/main" objectType="CheckBox" fmlaLink="$H$151" lockText="1" noThreeD="1"/>
</file>

<file path=xl/ctrlProps/ctrlProp348.xml><?xml version="1.0" encoding="utf-8"?>
<formControlPr xmlns="http://schemas.microsoft.com/office/spreadsheetml/2009/9/main" objectType="CheckBox" fmlaLink="$H$152" lockText="1" noThreeD="1"/>
</file>

<file path=xl/ctrlProps/ctrlProp349.xml><?xml version="1.0" encoding="utf-8"?>
<formControlPr xmlns="http://schemas.microsoft.com/office/spreadsheetml/2009/9/main" objectType="CheckBox" fmlaLink="$H$153" lockText="1" noThreeD="1"/>
</file>

<file path=xl/ctrlProps/ctrlProp35.xml><?xml version="1.0" encoding="utf-8"?>
<formControlPr xmlns="http://schemas.microsoft.com/office/spreadsheetml/2009/9/main" objectType="CheckBox" fmlaLink="$H$43" lockText="1" noThreeD="1"/>
</file>

<file path=xl/ctrlProps/ctrlProp350.xml><?xml version="1.0" encoding="utf-8"?>
<formControlPr xmlns="http://schemas.microsoft.com/office/spreadsheetml/2009/9/main" objectType="CheckBox" fmlaLink="$H$154" lockText="1" noThreeD="1"/>
</file>

<file path=xl/ctrlProps/ctrlProp351.xml><?xml version="1.0" encoding="utf-8"?>
<formControlPr xmlns="http://schemas.microsoft.com/office/spreadsheetml/2009/9/main" objectType="CheckBox" fmlaLink="$H$155" lockText="1" noThreeD="1"/>
</file>

<file path=xl/ctrlProps/ctrlProp352.xml><?xml version="1.0" encoding="utf-8"?>
<formControlPr xmlns="http://schemas.microsoft.com/office/spreadsheetml/2009/9/main" objectType="CheckBox" fmlaLink="$H$156" lockText="1" noThreeD="1"/>
</file>

<file path=xl/ctrlProps/ctrlProp353.xml><?xml version="1.0" encoding="utf-8"?>
<formControlPr xmlns="http://schemas.microsoft.com/office/spreadsheetml/2009/9/main" objectType="CheckBox" fmlaLink="$H$157" lockText="1" noThreeD="1"/>
</file>

<file path=xl/ctrlProps/ctrlProp354.xml><?xml version="1.0" encoding="utf-8"?>
<formControlPr xmlns="http://schemas.microsoft.com/office/spreadsheetml/2009/9/main" objectType="CheckBox" fmlaLink="$H$158" lockText="1" noThreeD="1"/>
</file>

<file path=xl/ctrlProps/ctrlProp355.xml><?xml version="1.0" encoding="utf-8"?>
<formControlPr xmlns="http://schemas.microsoft.com/office/spreadsheetml/2009/9/main" objectType="CheckBox" fmlaLink="$H$162" lockText="1" noThreeD="1"/>
</file>

<file path=xl/ctrlProps/ctrlProp356.xml><?xml version="1.0" encoding="utf-8"?>
<formControlPr xmlns="http://schemas.microsoft.com/office/spreadsheetml/2009/9/main" objectType="CheckBox" fmlaLink="$H$163" lockText="1" noThreeD="1"/>
</file>

<file path=xl/ctrlProps/ctrlProp357.xml><?xml version="1.0" encoding="utf-8"?>
<formControlPr xmlns="http://schemas.microsoft.com/office/spreadsheetml/2009/9/main" objectType="CheckBox" fmlaLink="$H$164" lockText="1" noThreeD="1"/>
</file>

<file path=xl/ctrlProps/ctrlProp358.xml><?xml version="1.0" encoding="utf-8"?>
<formControlPr xmlns="http://schemas.microsoft.com/office/spreadsheetml/2009/9/main" objectType="CheckBox" fmlaLink="$H$166" lockText="1" noThreeD="1"/>
</file>

<file path=xl/ctrlProps/ctrlProp359.xml><?xml version="1.0" encoding="utf-8"?>
<formControlPr xmlns="http://schemas.microsoft.com/office/spreadsheetml/2009/9/main" objectType="CheckBox" fmlaLink="$H$168" lockText="1" noThreeD="1"/>
</file>

<file path=xl/ctrlProps/ctrlProp36.xml><?xml version="1.0" encoding="utf-8"?>
<formControlPr xmlns="http://schemas.microsoft.com/office/spreadsheetml/2009/9/main" objectType="CheckBox" fmlaLink="$H$44" lockText="1" noThreeD="1"/>
</file>

<file path=xl/ctrlProps/ctrlProp360.xml><?xml version="1.0" encoding="utf-8"?>
<formControlPr xmlns="http://schemas.microsoft.com/office/spreadsheetml/2009/9/main" objectType="CheckBox" fmlaLink="$H$170" lockText="1" noThreeD="1"/>
</file>

<file path=xl/ctrlProps/ctrlProp361.xml><?xml version="1.0" encoding="utf-8"?>
<formControlPr xmlns="http://schemas.microsoft.com/office/spreadsheetml/2009/9/main" objectType="CheckBox" fmlaLink="$H$171" lockText="1" noThreeD="1"/>
</file>

<file path=xl/ctrlProps/ctrlProp362.xml><?xml version="1.0" encoding="utf-8"?>
<formControlPr xmlns="http://schemas.microsoft.com/office/spreadsheetml/2009/9/main" objectType="CheckBox" fmlaLink="$H$172" lockText="1" noThreeD="1"/>
</file>

<file path=xl/ctrlProps/ctrlProp363.xml><?xml version="1.0" encoding="utf-8"?>
<formControlPr xmlns="http://schemas.microsoft.com/office/spreadsheetml/2009/9/main" objectType="CheckBox" fmlaLink="$H$45" lockText="1" noThreeD="1"/>
</file>

<file path=xl/ctrlProps/ctrlProp364.xml><?xml version="1.0" encoding="utf-8"?>
<formControlPr xmlns="http://schemas.microsoft.com/office/spreadsheetml/2009/9/main" objectType="CheckBox" fmlaLink="$H$165" lockText="1" noThreeD="1"/>
</file>

<file path=xl/ctrlProps/ctrlProp365.xml><?xml version="1.0" encoding="utf-8"?>
<formControlPr xmlns="http://schemas.microsoft.com/office/spreadsheetml/2009/9/main" objectType="CheckBox" fmlaLink="$H$167" lockText="1" noThreeD="1"/>
</file>

<file path=xl/ctrlProps/ctrlProp366.xml><?xml version="1.0" encoding="utf-8"?>
<formControlPr xmlns="http://schemas.microsoft.com/office/spreadsheetml/2009/9/main" objectType="CheckBox" fmlaLink="$H$169" lockText="1" noThreeD="1"/>
</file>

<file path=xl/ctrlProps/ctrlProp367.xml><?xml version="1.0" encoding="utf-8"?>
<formControlPr xmlns="http://schemas.microsoft.com/office/spreadsheetml/2009/9/main" objectType="CheckBox" fmlaLink="$H$5" lockText="1" noThreeD="1"/>
</file>

<file path=xl/ctrlProps/ctrlProp368.xml><?xml version="1.0" encoding="utf-8"?>
<formControlPr xmlns="http://schemas.microsoft.com/office/spreadsheetml/2009/9/main" objectType="CheckBox" fmlaLink="$H$9" lockText="1" noThreeD="1"/>
</file>

<file path=xl/ctrlProps/ctrlProp369.xml><?xml version="1.0" encoding="utf-8"?>
<formControlPr xmlns="http://schemas.microsoft.com/office/spreadsheetml/2009/9/main" objectType="CheckBox" fmlaLink="$H$10" lockText="1" noThreeD="1"/>
</file>

<file path=xl/ctrlProps/ctrlProp37.xml><?xml version="1.0" encoding="utf-8"?>
<formControlPr xmlns="http://schemas.microsoft.com/office/spreadsheetml/2009/9/main" objectType="CheckBox" fmlaLink="$H$49" lockText="1" noThreeD="1"/>
</file>

<file path=xl/ctrlProps/ctrlProp370.xml><?xml version="1.0" encoding="utf-8"?>
<formControlPr xmlns="http://schemas.microsoft.com/office/spreadsheetml/2009/9/main" objectType="CheckBox" fmlaLink="$H$11" lockText="1" noThreeD="1"/>
</file>

<file path=xl/ctrlProps/ctrlProp371.xml><?xml version="1.0" encoding="utf-8"?>
<formControlPr xmlns="http://schemas.microsoft.com/office/spreadsheetml/2009/9/main" objectType="CheckBox" fmlaLink="$H$12" lockText="1" noThreeD="1"/>
</file>

<file path=xl/ctrlProps/ctrlProp372.xml><?xml version="1.0" encoding="utf-8"?>
<formControlPr xmlns="http://schemas.microsoft.com/office/spreadsheetml/2009/9/main" objectType="CheckBox" fmlaLink="$H$13" lockText="1" noThreeD="1"/>
</file>

<file path=xl/ctrlProps/ctrlProp373.xml><?xml version="1.0" encoding="utf-8"?>
<formControlPr xmlns="http://schemas.microsoft.com/office/spreadsheetml/2009/9/main" objectType="CheckBox" fmlaLink="$H$14" lockText="1" noThreeD="1"/>
</file>

<file path=xl/ctrlProps/ctrlProp374.xml><?xml version="1.0" encoding="utf-8"?>
<formControlPr xmlns="http://schemas.microsoft.com/office/spreadsheetml/2009/9/main" objectType="CheckBox" fmlaLink="$H$15" lockText="1" noThreeD="1"/>
</file>

<file path=xl/ctrlProps/ctrlProp375.xml><?xml version="1.0" encoding="utf-8"?>
<formControlPr xmlns="http://schemas.microsoft.com/office/spreadsheetml/2009/9/main" objectType="CheckBox" fmlaLink="$H$16" lockText="1" noThreeD="1"/>
</file>

<file path=xl/ctrlProps/ctrlProp376.xml><?xml version="1.0" encoding="utf-8"?>
<formControlPr xmlns="http://schemas.microsoft.com/office/spreadsheetml/2009/9/main" objectType="CheckBox" fmlaLink="$H$17" lockText="1" noThreeD="1"/>
</file>

<file path=xl/ctrlProps/ctrlProp377.xml><?xml version="1.0" encoding="utf-8"?>
<formControlPr xmlns="http://schemas.microsoft.com/office/spreadsheetml/2009/9/main" objectType="CheckBox" fmlaLink="$H$18" lockText="1" noThreeD="1"/>
</file>

<file path=xl/ctrlProps/ctrlProp378.xml><?xml version="1.0" encoding="utf-8"?>
<formControlPr xmlns="http://schemas.microsoft.com/office/spreadsheetml/2009/9/main" objectType="CheckBox" fmlaLink="$H$19" lockText="1" noThreeD="1"/>
</file>

<file path=xl/ctrlProps/ctrlProp379.xml><?xml version="1.0" encoding="utf-8"?>
<formControlPr xmlns="http://schemas.microsoft.com/office/spreadsheetml/2009/9/main" objectType="CheckBox" fmlaLink="$H$20" lockText="1" noThreeD="1"/>
</file>

<file path=xl/ctrlProps/ctrlProp38.xml><?xml version="1.0" encoding="utf-8"?>
<formControlPr xmlns="http://schemas.microsoft.com/office/spreadsheetml/2009/9/main" objectType="CheckBox" fmlaLink="$H$51" lockText="1" noThreeD="1"/>
</file>

<file path=xl/ctrlProps/ctrlProp380.xml><?xml version="1.0" encoding="utf-8"?>
<formControlPr xmlns="http://schemas.microsoft.com/office/spreadsheetml/2009/9/main" objectType="CheckBox" fmlaLink="$H$21" lockText="1" noThreeD="1"/>
</file>

<file path=xl/ctrlProps/ctrlProp381.xml><?xml version="1.0" encoding="utf-8"?>
<formControlPr xmlns="http://schemas.microsoft.com/office/spreadsheetml/2009/9/main" objectType="CheckBox" fmlaLink="$H$22" lockText="1" noThreeD="1"/>
</file>

<file path=xl/ctrlProps/ctrlProp382.xml><?xml version="1.0" encoding="utf-8"?>
<formControlPr xmlns="http://schemas.microsoft.com/office/spreadsheetml/2009/9/main" objectType="CheckBox" fmlaLink="$H$23" lockText="1" noThreeD="1"/>
</file>

<file path=xl/ctrlProps/ctrlProp383.xml><?xml version="1.0" encoding="utf-8"?>
<formControlPr xmlns="http://schemas.microsoft.com/office/spreadsheetml/2009/9/main" objectType="CheckBox" fmlaLink="$H$24" lockText="1" noThreeD="1"/>
</file>

<file path=xl/ctrlProps/ctrlProp384.xml><?xml version="1.0" encoding="utf-8"?>
<formControlPr xmlns="http://schemas.microsoft.com/office/spreadsheetml/2009/9/main" objectType="CheckBox" fmlaLink="$H$25" lockText="1" noThreeD="1"/>
</file>

<file path=xl/ctrlProps/ctrlProp385.xml><?xml version="1.0" encoding="utf-8"?>
<formControlPr xmlns="http://schemas.microsoft.com/office/spreadsheetml/2009/9/main" objectType="CheckBox" fmlaLink="$H$29" lockText="1" noThreeD="1"/>
</file>

<file path=xl/ctrlProps/ctrlProp386.xml><?xml version="1.0" encoding="utf-8"?>
<formControlPr xmlns="http://schemas.microsoft.com/office/spreadsheetml/2009/9/main" objectType="CheckBox" fmlaLink="$H$30" lockText="1" noThreeD="1"/>
</file>

<file path=xl/ctrlProps/ctrlProp387.xml><?xml version="1.0" encoding="utf-8"?>
<formControlPr xmlns="http://schemas.microsoft.com/office/spreadsheetml/2009/9/main" objectType="CheckBox" fmlaLink="$H$31" lockText="1" noThreeD="1"/>
</file>

<file path=xl/ctrlProps/ctrlProp388.xml><?xml version="1.0" encoding="utf-8"?>
<formControlPr xmlns="http://schemas.microsoft.com/office/spreadsheetml/2009/9/main" objectType="CheckBox" fmlaLink="$H$32" lockText="1" noThreeD="1"/>
</file>

<file path=xl/ctrlProps/ctrlProp389.xml><?xml version="1.0" encoding="utf-8"?>
<formControlPr xmlns="http://schemas.microsoft.com/office/spreadsheetml/2009/9/main" objectType="CheckBox" fmlaLink="$H$6" lockText="1" noThreeD="1"/>
</file>

<file path=xl/ctrlProps/ctrlProp39.xml><?xml version="1.0" encoding="utf-8"?>
<formControlPr xmlns="http://schemas.microsoft.com/office/spreadsheetml/2009/9/main" objectType="CheckBox" fmlaLink="$H$52" lockText="1" noThreeD="1"/>
</file>

<file path=xl/ctrlProps/ctrlProp390.xml><?xml version="1.0" encoding="utf-8"?>
<formControlPr xmlns="http://schemas.microsoft.com/office/spreadsheetml/2009/9/main" objectType="CheckBox" fmlaLink="$H$4" lockText="1" noThreeD="1"/>
</file>

<file path=xl/ctrlProps/ctrlProp391.xml><?xml version="1.0" encoding="utf-8"?>
<formControlPr xmlns="http://schemas.microsoft.com/office/spreadsheetml/2009/9/main" objectType="CheckBox" fmlaLink="$H$5" lockText="1" noThreeD="1"/>
</file>

<file path=xl/ctrlProps/ctrlProp392.xml><?xml version="1.0" encoding="utf-8"?>
<formControlPr xmlns="http://schemas.microsoft.com/office/spreadsheetml/2009/9/main" objectType="CheckBox" fmlaLink="$H$6" lockText="1" noThreeD="1"/>
</file>

<file path=xl/ctrlProps/ctrlProp393.xml><?xml version="1.0" encoding="utf-8"?>
<formControlPr xmlns="http://schemas.microsoft.com/office/spreadsheetml/2009/9/main" objectType="CheckBox" fmlaLink="$H$7" lockText="1" noThreeD="1"/>
</file>

<file path=xl/ctrlProps/ctrlProp394.xml><?xml version="1.0" encoding="utf-8"?>
<formControlPr xmlns="http://schemas.microsoft.com/office/spreadsheetml/2009/9/main" objectType="CheckBox" fmlaLink="$H$8" lockText="1" noThreeD="1"/>
</file>

<file path=xl/ctrlProps/ctrlProp395.xml><?xml version="1.0" encoding="utf-8"?>
<formControlPr xmlns="http://schemas.microsoft.com/office/spreadsheetml/2009/9/main" objectType="CheckBox" fmlaLink="$H$9" lockText="1" noThreeD="1"/>
</file>

<file path=xl/ctrlProps/ctrlProp396.xml><?xml version="1.0" encoding="utf-8"?>
<formControlPr xmlns="http://schemas.microsoft.com/office/spreadsheetml/2009/9/main" objectType="CheckBox" fmlaLink="$H$11" lockText="1" noThreeD="1"/>
</file>

<file path=xl/ctrlProps/ctrlProp397.xml><?xml version="1.0" encoding="utf-8"?>
<formControlPr xmlns="http://schemas.microsoft.com/office/spreadsheetml/2009/9/main" objectType="CheckBox" fmlaLink="$H$12" lockText="1" noThreeD="1"/>
</file>

<file path=xl/ctrlProps/ctrlProp398.xml><?xml version="1.0" encoding="utf-8"?>
<formControlPr xmlns="http://schemas.microsoft.com/office/spreadsheetml/2009/9/main" objectType="CheckBox" fmlaLink="$H$13" lockText="1" noThreeD="1"/>
</file>

<file path=xl/ctrlProps/ctrlProp399.xml><?xml version="1.0" encoding="utf-8"?>
<formControlPr xmlns="http://schemas.microsoft.com/office/spreadsheetml/2009/9/main" objectType="CheckBox" fmlaLink="$H$17" lockText="1" noThreeD="1"/>
</file>

<file path=xl/ctrlProps/ctrlProp4.xml><?xml version="1.0" encoding="utf-8"?>
<formControlPr xmlns="http://schemas.microsoft.com/office/spreadsheetml/2009/9/main" objectType="CheckBox" fmlaLink="$H$7" lockText="1" noThreeD="1"/>
</file>

<file path=xl/ctrlProps/ctrlProp40.xml><?xml version="1.0" encoding="utf-8"?>
<formControlPr xmlns="http://schemas.microsoft.com/office/spreadsheetml/2009/9/main" objectType="CheckBox" fmlaLink="$H$53" lockText="1" noThreeD="1"/>
</file>

<file path=xl/ctrlProps/ctrlProp400.xml><?xml version="1.0" encoding="utf-8"?>
<formControlPr xmlns="http://schemas.microsoft.com/office/spreadsheetml/2009/9/main" objectType="CheckBox" fmlaLink="$H$18" lockText="1" noThreeD="1"/>
</file>

<file path=xl/ctrlProps/ctrlProp401.xml><?xml version="1.0" encoding="utf-8"?>
<formControlPr xmlns="http://schemas.microsoft.com/office/spreadsheetml/2009/9/main" objectType="CheckBox" fmlaLink="$H$10" lockText="1" noThreeD="1"/>
</file>

<file path=xl/ctrlProps/ctrlProp402.xml><?xml version="1.0" encoding="utf-8"?>
<formControlPr xmlns="http://schemas.microsoft.com/office/spreadsheetml/2009/9/main" objectType="CheckBox" fmlaLink="$H$19" lockText="1" noThreeD="1"/>
</file>

<file path=xl/ctrlProps/ctrlProp403.xml><?xml version="1.0" encoding="utf-8"?>
<formControlPr xmlns="http://schemas.microsoft.com/office/spreadsheetml/2009/9/main" objectType="CheckBox" fmlaLink="$H$20" lockText="1" noThreeD="1"/>
</file>

<file path=xl/ctrlProps/ctrlProp404.xml><?xml version="1.0" encoding="utf-8"?>
<formControlPr xmlns="http://schemas.microsoft.com/office/spreadsheetml/2009/9/main" objectType="CheckBox" fmlaLink="$H$9" lockText="1" noThreeD="1"/>
</file>

<file path=xl/ctrlProps/ctrlProp405.xml><?xml version="1.0" encoding="utf-8"?>
<formControlPr xmlns="http://schemas.microsoft.com/office/spreadsheetml/2009/9/main" objectType="CheckBox" fmlaLink="$H$10" lockText="1" noThreeD="1"/>
</file>

<file path=xl/ctrlProps/ctrlProp406.xml><?xml version="1.0" encoding="utf-8"?>
<formControlPr xmlns="http://schemas.microsoft.com/office/spreadsheetml/2009/9/main" objectType="CheckBox" fmlaLink="$H$11" lockText="1" noThreeD="1"/>
</file>

<file path=xl/ctrlProps/ctrlProp407.xml><?xml version="1.0" encoding="utf-8"?>
<formControlPr xmlns="http://schemas.microsoft.com/office/spreadsheetml/2009/9/main" objectType="CheckBox" fmlaLink="$H$12" lockText="1" noThreeD="1"/>
</file>

<file path=xl/ctrlProps/ctrlProp408.xml><?xml version="1.0" encoding="utf-8"?>
<formControlPr xmlns="http://schemas.microsoft.com/office/spreadsheetml/2009/9/main" objectType="CheckBox" fmlaLink="$H$13" lockText="1" noThreeD="1"/>
</file>

<file path=xl/ctrlProps/ctrlProp409.xml><?xml version="1.0" encoding="utf-8"?>
<formControlPr xmlns="http://schemas.microsoft.com/office/spreadsheetml/2009/9/main" objectType="CheckBox" fmlaLink="$H$14" lockText="1" noThreeD="1"/>
</file>

<file path=xl/ctrlProps/ctrlProp41.xml><?xml version="1.0" encoding="utf-8"?>
<formControlPr xmlns="http://schemas.microsoft.com/office/spreadsheetml/2009/9/main" objectType="CheckBox" fmlaLink="$H$27" lockText="1" noThreeD="1"/>
</file>

<file path=xl/ctrlProps/ctrlProp410.xml><?xml version="1.0" encoding="utf-8"?>
<formControlPr xmlns="http://schemas.microsoft.com/office/spreadsheetml/2009/9/main" objectType="CheckBox" fmlaLink="$H$15" lockText="1" noThreeD="1"/>
</file>

<file path=xl/ctrlProps/ctrlProp411.xml><?xml version="1.0" encoding="utf-8"?>
<formControlPr xmlns="http://schemas.microsoft.com/office/spreadsheetml/2009/9/main" objectType="CheckBox" fmlaLink="$H$16" lockText="1" noThreeD="1"/>
</file>

<file path=xl/ctrlProps/ctrlProp412.xml><?xml version="1.0" encoding="utf-8"?>
<formControlPr xmlns="http://schemas.microsoft.com/office/spreadsheetml/2009/9/main" objectType="CheckBox" fmlaLink="$H$17" lockText="1" noThreeD="1"/>
</file>

<file path=xl/ctrlProps/ctrlProp413.xml><?xml version="1.0" encoding="utf-8"?>
<formControlPr xmlns="http://schemas.microsoft.com/office/spreadsheetml/2009/9/main" objectType="CheckBox" fmlaLink="$H$4" lockText="1" noThreeD="1"/>
</file>

<file path=xl/ctrlProps/ctrlProp414.xml><?xml version="1.0" encoding="utf-8"?>
<formControlPr xmlns="http://schemas.microsoft.com/office/spreadsheetml/2009/9/main" objectType="CheckBox" fmlaLink="$H$5" lockText="1" noThreeD="1"/>
</file>

<file path=xl/ctrlProps/ctrlProp415.xml><?xml version="1.0" encoding="utf-8"?>
<formControlPr xmlns="http://schemas.microsoft.com/office/spreadsheetml/2009/9/main" objectType="CheckBox" fmlaLink="$H$6" lockText="1" noThreeD="1"/>
</file>

<file path=xl/ctrlProps/ctrlProp416.xml><?xml version="1.0" encoding="utf-8"?>
<formControlPr xmlns="http://schemas.microsoft.com/office/spreadsheetml/2009/9/main" objectType="CheckBox" fmlaLink="$H$21" lockText="1" noThreeD="1"/>
</file>

<file path=xl/ctrlProps/ctrlProp417.xml><?xml version="1.0" encoding="utf-8"?>
<formControlPr xmlns="http://schemas.microsoft.com/office/spreadsheetml/2009/9/main" objectType="CheckBox" fmlaLink="$H$22" lockText="1" noThreeD="1"/>
</file>

<file path=xl/ctrlProps/ctrlProp418.xml><?xml version="1.0" encoding="utf-8"?>
<formControlPr xmlns="http://schemas.microsoft.com/office/spreadsheetml/2009/9/main" objectType="CheckBox" fmlaLink="H10" lockText="1" noThreeD="1"/>
</file>

<file path=xl/ctrlProps/ctrlProp419.xml><?xml version="1.0" encoding="utf-8"?>
<formControlPr xmlns="http://schemas.microsoft.com/office/spreadsheetml/2009/9/main" objectType="CheckBox" fmlaLink="H11" lockText="1" noThreeD="1"/>
</file>

<file path=xl/ctrlProps/ctrlProp42.xml><?xml version="1.0" encoding="utf-8"?>
<formControlPr xmlns="http://schemas.microsoft.com/office/spreadsheetml/2009/9/main" objectType="CheckBox" fmlaLink="$H$50" lockText="1" noThreeD="1"/>
</file>

<file path=xl/ctrlProps/ctrlProp420.xml><?xml version="1.0" encoding="utf-8"?>
<formControlPr xmlns="http://schemas.microsoft.com/office/spreadsheetml/2009/9/main" objectType="CheckBox" fmlaLink="$H$12" lockText="1" noThreeD="1"/>
</file>

<file path=xl/ctrlProps/ctrlProp421.xml><?xml version="1.0" encoding="utf-8"?>
<formControlPr xmlns="http://schemas.microsoft.com/office/spreadsheetml/2009/9/main" objectType="CheckBox" fmlaLink="$H$40" lockText="1" noThreeD="1"/>
</file>

<file path=xl/ctrlProps/ctrlProp422.xml><?xml version="1.0" encoding="utf-8"?>
<formControlPr xmlns="http://schemas.microsoft.com/office/spreadsheetml/2009/9/main" objectType="CheckBox" fmlaLink="$H$14" lockText="1" noThreeD="1"/>
</file>

<file path=xl/ctrlProps/ctrlProp423.xml><?xml version="1.0" encoding="utf-8"?>
<formControlPr xmlns="http://schemas.microsoft.com/office/spreadsheetml/2009/9/main" objectType="CheckBox" fmlaLink="$H$4" lockText="1" noThreeD="1"/>
</file>

<file path=xl/ctrlProps/ctrlProp424.xml><?xml version="1.0" encoding="utf-8"?>
<formControlPr xmlns="http://schemas.microsoft.com/office/spreadsheetml/2009/9/main" objectType="CheckBox" fmlaLink="$H$15" lockText="1" noThreeD="1"/>
</file>

<file path=xl/ctrlProps/ctrlProp425.xml><?xml version="1.0" encoding="utf-8"?>
<formControlPr xmlns="http://schemas.microsoft.com/office/spreadsheetml/2009/9/main" objectType="CheckBox" fmlaLink="$H$5" lockText="1" noThreeD="1"/>
</file>

<file path=xl/ctrlProps/ctrlProp426.xml><?xml version="1.0" encoding="utf-8"?>
<formControlPr xmlns="http://schemas.microsoft.com/office/spreadsheetml/2009/9/main" objectType="CheckBox" fmlaLink="$H$42" lockText="1" noThreeD="1"/>
</file>

<file path=xl/ctrlProps/ctrlProp427.xml><?xml version="1.0" encoding="utf-8"?>
<formControlPr xmlns="http://schemas.microsoft.com/office/spreadsheetml/2009/9/main" objectType="CheckBox" fmlaLink="$H$46" lockText="1" noThreeD="1"/>
</file>

<file path=xl/ctrlProps/ctrlProp428.xml><?xml version="1.0" encoding="utf-8"?>
<formControlPr xmlns="http://schemas.microsoft.com/office/spreadsheetml/2009/9/main" objectType="CheckBox" fmlaLink="$H$17" lockText="1" noThreeD="1"/>
</file>

<file path=xl/ctrlProps/ctrlProp429.xml><?xml version="1.0" encoding="utf-8"?>
<formControlPr xmlns="http://schemas.microsoft.com/office/spreadsheetml/2009/9/main" objectType="CheckBox" fmlaLink="$H$18" lockText="1" noThreeD="1"/>
</file>

<file path=xl/ctrlProps/ctrlProp43.xml><?xml version="1.0" encoding="utf-8"?>
<formControlPr xmlns="http://schemas.microsoft.com/office/spreadsheetml/2009/9/main" objectType="CheckBox" fmlaLink="$H$28" lockText="1" noThreeD="1"/>
</file>

<file path=xl/ctrlProps/ctrlProp430.xml><?xml version="1.0" encoding="utf-8"?>
<formControlPr xmlns="http://schemas.microsoft.com/office/spreadsheetml/2009/9/main" objectType="CheckBox" fmlaLink="$H$47" lockText="1" noThreeD="1"/>
</file>

<file path=xl/ctrlProps/ctrlProp431.xml><?xml version="1.0" encoding="utf-8"?>
<formControlPr xmlns="http://schemas.microsoft.com/office/spreadsheetml/2009/9/main" objectType="CheckBox" fmlaLink="$H$48" lockText="1" noThreeD="1"/>
</file>

<file path=xl/ctrlProps/ctrlProp432.xml><?xml version="1.0" encoding="utf-8"?>
<formControlPr xmlns="http://schemas.microsoft.com/office/spreadsheetml/2009/9/main" objectType="CheckBox" fmlaLink="$H$20" lockText="1" noThreeD="1"/>
</file>

<file path=xl/ctrlProps/ctrlProp433.xml><?xml version="1.0" encoding="utf-8"?>
<formControlPr xmlns="http://schemas.microsoft.com/office/spreadsheetml/2009/9/main" objectType="CheckBox" fmlaLink="$H$49" lockText="1" noThreeD="1"/>
</file>

<file path=xl/ctrlProps/ctrlProp434.xml><?xml version="1.0" encoding="utf-8"?>
<formControlPr xmlns="http://schemas.microsoft.com/office/spreadsheetml/2009/9/main" objectType="CheckBox" fmlaLink="$H$22" lockText="1" noThreeD="1"/>
</file>

<file path=xl/ctrlProps/ctrlProp435.xml><?xml version="1.0" encoding="utf-8"?>
<formControlPr xmlns="http://schemas.microsoft.com/office/spreadsheetml/2009/9/main" objectType="CheckBox" fmlaLink="$H$50" lockText="1" noThreeD="1"/>
</file>

<file path=xl/ctrlProps/ctrlProp436.xml><?xml version="1.0" encoding="utf-8"?>
<formControlPr xmlns="http://schemas.microsoft.com/office/spreadsheetml/2009/9/main" objectType="CheckBox" fmlaLink="$H$23" lockText="1" noThreeD="1"/>
</file>

<file path=xl/ctrlProps/ctrlProp437.xml><?xml version="1.0" encoding="utf-8"?>
<formControlPr xmlns="http://schemas.microsoft.com/office/spreadsheetml/2009/9/main" objectType="CheckBox" fmlaLink="$H$24" lockText="1" noThreeD="1"/>
</file>

<file path=xl/ctrlProps/ctrlProp438.xml><?xml version="1.0" encoding="utf-8"?>
<formControlPr xmlns="http://schemas.microsoft.com/office/spreadsheetml/2009/9/main" objectType="CheckBox" fmlaLink="$H$26" lockText="1" noThreeD="1"/>
</file>

<file path=xl/ctrlProps/ctrlProp439.xml><?xml version="1.0" encoding="utf-8"?>
<formControlPr xmlns="http://schemas.microsoft.com/office/spreadsheetml/2009/9/main" objectType="CheckBox" fmlaLink="$H$27" lockText="1" noThreeD="1"/>
</file>

<file path=xl/ctrlProps/ctrlProp44.xml><?xml version="1.0" encoding="utf-8"?>
<formControlPr xmlns="http://schemas.microsoft.com/office/spreadsheetml/2009/9/main" objectType="CheckBox" fmlaLink="$H$29" lockText="1" noThreeD="1"/>
</file>

<file path=xl/ctrlProps/ctrlProp440.xml><?xml version="1.0" encoding="utf-8"?>
<formControlPr xmlns="http://schemas.microsoft.com/office/spreadsheetml/2009/9/main" objectType="CheckBox" fmlaLink="$H$28" lockText="1" noThreeD="1"/>
</file>

<file path=xl/ctrlProps/ctrlProp441.xml><?xml version="1.0" encoding="utf-8"?>
<formControlPr xmlns="http://schemas.microsoft.com/office/spreadsheetml/2009/9/main" objectType="CheckBox" fmlaLink="$H$29" lockText="1" noThreeD="1"/>
</file>

<file path=xl/ctrlProps/ctrlProp442.xml><?xml version="1.0" encoding="utf-8"?>
<formControlPr xmlns="http://schemas.microsoft.com/office/spreadsheetml/2009/9/main" objectType="CheckBox" fmlaLink="$H$30" lockText="1" noThreeD="1"/>
</file>

<file path=xl/ctrlProps/ctrlProp443.xml><?xml version="1.0" encoding="utf-8"?>
<formControlPr xmlns="http://schemas.microsoft.com/office/spreadsheetml/2009/9/main" objectType="CheckBox" fmlaLink="$H$53" lockText="1" noThreeD="1"/>
</file>

<file path=xl/ctrlProps/ctrlProp444.xml><?xml version="1.0" encoding="utf-8"?>
<formControlPr xmlns="http://schemas.microsoft.com/office/spreadsheetml/2009/9/main" objectType="CheckBox" fmlaLink="$H$54" lockText="1" noThreeD="1"/>
</file>

<file path=xl/ctrlProps/ctrlProp445.xml><?xml version="1.0" encoding="utf-8"?>
<formControlPr xmlns="http://schemas.microsoft.com/office/spreadsheetml/2009/9/main" objectType="CheckBox" fmlaLink="$H$52" lockText="1" noThreeD="1"/>
</file>

<file path=xl/ctrlProps/ctrlProp446.xml><?xml version="1.0" encoding="utf-8"?>
<formControlPr xmlns="http://schemas.microsoft.com/office/spreadsheetml/2009/9/main" objectType="CheckBox" fmlaLink="$H$19" lockText="1" noThreeD="1"/>
</file>

<file path=xl/ctrlProps/ctrlProp447.xml><?xml version="1.0" encoding="utf-8"?>
<formControlPr xmlns="http://schemas.microsoft.com/office/spreadsheetml/2009/9/main" objectType="CheckBox" fmlaLink="$H$39" lockText="1" noThreeD="1"/>
</file>

<file path=xl/ctrlProps/ctrlProp448.xml><?xml version="1.0" encoding="utf-8"?>
<formControlPr xmlns="http://schemas.microsoft.com/office/spreadsheetml/2009/9/main" objectType="CheckBox" fmlaLink="$H$13" lockText="1" noThreeD="1"/>
</file>

<file path=xl/ctrlProps/ctrlProp449.xml><?xml version="1.0" encoding="utf-8"?>
<formControlPr xmlns="http://schemas.microsoft.com/office/spreadsheetml/2009/9/main" objectType="CheckBox" fmlaLink="$H$16" lockText="1" noThreeD="1"/>
</file>

<file path=xl/ctrlProps/ctrlProp45.xml><?xml version="1.0" encoding="utf-8"?>
<formControlPr xmlns="http://schemas.microsoft.com/office/spreadsheetml/2009/9/main" objectType="CheckBox" fmlaLink="$H$48" lockText="1" noThreeD="1"/>
</file>

<file path=xl/ctrlProps/ctrlProp450.xml><?xml version="1.0" encoding="utf-8"?>
<formControlPr xmlns="http://schemas.microsoft.com/office/spreadsheetml/2009/9/main" objectType="CheckBox" fmlaLink="$H$21" lockText="1" noThreeD="1"/>
</file>

<file path=xl/ctrlProps/ctrlProp451.xml><?xml version="1.0" encoding="utf-8"?>
<formControlPr xmlns="http://schemas.microsoft.com/office/spreadsheetml/2009/9/main" objectType="CheckBox" fmlaLink="$H$25" lockText="1" noThreeD="1"/>
</file>

<file path=xl/ctrlProps/ctrlProp452.xml><?xml version="1.0" encoding="utf-8"?>
<formControlPr xmlns="http://schemas.microsoft.com/office/spreadsheetml/2009/9/main" objectType="CheckBox" fmlaLink="$H$31" lockText="1" noThreeD="1"/>
</file>

<file path=xl/ctrlProps/ctrlProp453.xml><?xml version="1.0" encoding="utf-8"?>
<formControlPr xmlns="http://schemas.microsoft.com/office/spreadsheetml/2009/9/main" objectType="CheckBox" fmlaLink="$H$35" lockText="1" noThreeD="1"/>
</file>

<file path=xl/ctrlProps/ctrlProp454.xml><?xml version="1.0" encoding="utf-8"?>
<formControlPr xmlns="http://schemas.microsoft.com/office/spreadsheetml/2009/9/main" objectType="CheckBox" fmlaLink="$H$36" lockText="1" noThreeD="1"/>
</file>

<file path=xl/ctrlProps/ctrlProp455.xml><?xml version="1.0" encoding="utf-8"?>
<formControlPr xmlns="http://schemas.microsoft.com/office/spreadsheetml/2009/9/main" objectType="CheckBox" fmlaLink="$H$37" lockText="1" noThreeD="1"/>
</file>

<file path=xl/ctrlProps/ctrlProp456.xml><?xml version="1.0" encoding="utf-8"?>
<formControlPr xmlns="http://schemas.microsoft.com/office/spreadsheetml/2009/9/main" objectType="CheckBox" fmlaLink="$H$38" lockText="1" noThreeD="1"/>
</file>

<file path=xl/ctrlProps/ctrlProp457.xml><?xml version="1.0" encoding="utf-8"?>
<formControlPr xmlns="http://schemas.microsoft.com/office/spreadsheetml/2009/9/main" objectType="CheckBox" fmlaLink="$H$43" lockText="1" noThreeD="1"/>
</file>

<file path=xl/ctrlProps/ctrlProp458.xml><?xml version="1.0" encoding="utf-8"?>
<formControlPr xmlns="http://schemas.microsoft.com/office/spreadsheetml/2009/9/main" objectType="CheckBox" fmlaLink="$H$44" lockText="1" noThreeD="1"/>
</file>

<file path=xl/ctrlProps/ctrlProp459.xml><?xml version="1.0" encoding="utf-8"?>
<formControlPr xmlns="http://schemas.microsoft.com/office/spreadsheetml/2009/9/main" objectType="CheckBox" fmlaLink="$H$45" lockText="1" noThreeD="1"/>
</file>

<file path=xl/ctrlProps/ctrlProp46.xml><?xml version="1.0" encoding="utf-8"?>
<formControlPr xmlns="http://schemas.microsoft.com/office/spreadsheetml/2009/9/main" objectType="CheckBox" fmlaLink="$H$7" lockText="1" noThreeD="1"/>
</file>

<file path=xl/ctrlProps/ctrlProp460.xml><?xml version="1.0" encoding="utf-8"?>
<formControlPr xmlns="http://schemas.microsoft.com/office/spreadsheetml/2009/9/main" objectType="CheckBox" fmlaLink="$H$51" lockText="1" noThreeD="1"/>
</file>

<file path=xl/ctrlProps/ctrlProp461.xml><?xml version="1.0" encoding="utf-8"?>
<formControlPr xmlns="http://schemas.microsoft.com/office/spreadsheetml/2009/9/main" objectType="CheckBox" fmlaLink="$H$6" lockText="1" noThreeD="1"/>
</file>

<file path=xl/ctrlProps/ctrlProp462.xml><?xml version="1.0" encoding="utf-8"?>
<formControlPr xmlns="http://schemas.microsoft.com/office/spreadsheetml/2009/9/main" objectType="CheckBox" fmlaLink="$H$7" lockText="1" noThreeD="1"/>
</file>

<file path=xl/ctrlProps/ctrlProp463.xml><?xml version="1.0" encoding="utf-8"?>
<formControlPr xmlns="http://schemas.microsoft.com/office/spreadsheetml/2009/9/main" objectType="CheckBox" fmlaLink="$H$41" lockText="1" noThreeD="1"/>
</file>

<file path=xl/ctrlProps/ctrlProp464.xml><?xml version="1.0" encoding="utf-8"?>
<formControlPr xmlns="http://schemas.microsoft.com/office/spreadsheetml/2009/9/main" objectType="CheckBox" fmlaLink="$H$11" lockText="1" noThreeD="1"/>
</file>

<file path=xl/ctrlProps/ctrlProp465.xml><?xml version="1.0" encoding="utf-8"?>
<formControlPr xmlns="http://schemas.microsoft.com/office/spreadsheetml/2009/9/main" objectType="CheckBox" fmlaLink="$H$12" lockText="1" noThreeD="1"/>
</file>

<file path=xl/ctrlProps/ctrlProp466.xml><?xml version="1.0" encoding="utf-8"?>
<formControlPr xmlns="http://schemas.microsoft.com/office/spreadsheetml/2009/9/main" objectType="CheckBox" fmlaLink="$H$13" lockText="1" noThreeD="1"/>
</file>

<file path=xl/ctrlProps/ctrlProp467.xml><?xml version="1.0" encoding="utf-8"?>
<formControlPr xmlns="http://schemas.microsoft.com/office/spreadsheetml/2009/9/main" objectType="CheckBox" fmlaLink="$H$42" lockText="1" noThreeD="1"/>
</file>

<file path=xl/ctrlProps/ctrlProp468.xml><?xml version="1.0" encoding="utf-8"?>
<formControlPr xmlns="http://schemas.microsoft.com/office/spreadsheetml/2009/9/main" objectType="CheckBox" fmlaLink="$H$43" lockText="1" noThreeD="1"/>
</file>

<file path=xl/ctrlProps/ctrlProp469.xml><?xml version="1.0" encoding="utf-8"?>
<formControlPr xmlns="http://schemas.microsoft.com/office/spreadsheetml/2009/9/main" objectType="CheckBox" fmlaLink="$H$14" lockText="1" noThreeD="1"/>
</file>

<file path=xl/ctrlProps/ctrlProp47.xml><?xml version="1.0" encoding="utf-8"?>
<formControlPr xmlns="http://schemas.microsoft.com/office/spreadsheetml/2009/9/main" objectType="CheckBox" fmlaLink="$H$8" lockText="1" noThreeD="1"/>
</file>

<file path=xl/ctrlProps/ctrlProp470.xml><?xml version="1.0" encoding="utf-8"?>
<formControlPr xmlns="http://schemas.microsoft.com/office/spreadsheetml/2009/9/main" objectType="CheckBox" fmlaLink="$H$15" lockText="1" noThreeD="1"/>
</file>

<file path=xl/ctrlProps/ctrlProp471.xml><?xml version="1.0" encoding="utf-8"?>
<formControlPr xmlns="http://schemas.microsoft.com/office/spreadsheetml/2009/9/main" objectType="CheckBox" fmlaLink="$H$16" lockText="1" noThreeD="1"/>
</file>

<file path=xl/ctrlProps/ctrlProp472.xml><?xml version="1.0" encoding="utf-8"?>
<formControlPr xmlns="http://schemas.microsoft.com/office/spreadsheetml/2009/9/main" objectType="CheckBox" fmlaLink="$H$4" lockText="1" noThreeD="1"/>
</file>

<file path=xl/ctrlProps/ctrlProp473.xml><?xml version="1.0" encoding="utf-8"?>
<formControlPr xmlns="http://schemas.microsoft.com/office/spreadsheetml/2009/9/main" objectType="CheckBox" fmlaLink="$H$45" lockText="1" noThreeD="1"/>
</file>

<file path=xl/ctrlProps/ctrlProp474.xml><?xml version="1.0" encoding="utf-8"?>
<formControlPr xmlns="http://schemas.microsoft.com/office/spreadsheetml/2009/9/main" objectType="CheckBox" fmlaLink="$H$5" lockText="1" noThreeD="1"/>
</file>

<file path=xl/ctrlProps/ctrlProp475.xml><?xml version="1.0" encoding="utf-8"?>
<formControlPr xmlns="http://schemas.microsoft.com/office/spreadsheetml/2009/9/main" objectType="CheckBox" fmlaLink="$H$44" lockText="1" noThreeD="1"/>
</file>

<file path=xl/ctrlProps/ctrlProp476.xml><?xml version="1.0" encoding="utf-8"?>
<formControlPr xmlns="http://schemas.microsoft.com/office/spreadsheetml/2009/9/main" objectType="CheckBox" fmlaLink="$H$48" lockText="1" noThreeD="1"/>
</file>

<file path=xl/ctrlProps/ctrlProp477.xml><?xml version="1.0" encoding="utf-8"?>
<formControlPr xmlns="http://schemas.microsoft.com/office/spreadsheetml/2009/9/main" objectType="CheckBox" fmlaLink="$H$7" lockText="1" noThreeD="1"/>
</file>

<file path=xl/ctrlProps/ctrlProp478.xml><?xml version="1.0" encoding="utf-8"?>
<formControlPr xmlns="http://schemas.microsoft.com/office/spreadsheetml/2009/9/main" objectType="CheckBox" fmlaLink="$H$19" lockText="1" noThreeD="1"/>
</file>

<file path=xl/ctrlProps/ctrlProp479.xml><?xml version="1.0" encoding="utf-8"?>
<formControlPr xmlns="http://schemas.microsoft.com/office/spreadsheetml/2009/9/main" objectType="CheckBox" fmlaLink="$H$20" lockText="1" noThreeD="1"/>
</file>

<file path=xl/ctrlProps/ctrlProp48.xml><?xml version="1.0" encoding="utf-8"?>
<formControlPr xmlns="http://schemas.microsoft.com/office/spreadsheetml/2009/9/main" objectType="CheckBox" fmlaLink="$H$9" lockText="1" noThreeD="1"/>
</file>

<file path=xl/ctrlProps/ctrlProp480.xml><?xml version="1.0" encoding="utf-8"?>
<formControlPr xmlns="http://schemas.microsoft.com/office/spreadsheetml/2009/9/main" objectType="CheckBox" fmlaLink="$H$21" lockText="1" noThreeD="1"/>
</file>

<file path=xl/ctrlProps/ctrlProp481.xml><?xml version="1.0" encoding="utf-8"?>
<formControlPr xmlns="http://schemas.microsoft.com/office/spreadsheetml/2009/9/main" objectType="CheckBox" fmlaLink="$H$50" lockText="1" noThreeD="1"/>
</file>

<file path=xl/ctrlProps/ctrlProp482.xml><?xml version="1.0" encoding="utf-8"?>
<formControlPr xmlns="http://schemas.microsoft.com/office/spreadsheetml/2009/9/main" objectType="CheckBox" fmlaLink="$H$22" lockText="1" noThreeD="1"/>
</file>

<file path=xl/ctrlProps/ctrlProp483.xml><?xml version="1.0" encoding="utf-8"?>
<formControlPr xmlns="http://schemas.microsoft.com/office/spreadsheetml/2009/9/main" objectType="CheckBox" fmlaLink="$H$51" lockText="1" noThreeD="1"/>
</file>

<file path=xl/ctrlProps/ctrlProp484.xml><?xml version="1.0" encoding="utf-8"?>
<formControlPr xmlns="http://schemas.microsoft.com/office/spreadsheetml/2009/9/main" objectType="CheckBox" fmlaLink="$H$23" lockText="1" noThreeD="1"/>
</file>

<file path=xl/ctrlProps/ctrlProp485.xml><?xml version="1.0" encoding="utf-8"?>
<formControlPr xmlns="http://schemas.microsoft.com/office/spreadsheetml/2009/9/main" objectType="CheckBox" fmlaLink="$H$24" lockText="1" noThreeD="1"/>
</file>

<file path=xl/ctrlProps/ctrlProp486.xml><?xml version="1.0" encoding="utf-8"?>
<formControlPr xmlns="http://schemas.microsoft.com/office/spreadsheetml/2009/9/main" objectType="CheckBox" fmlaLink="$H$52" lockText="1" noThreeD="1"/>
</file>

<file path=xl/ctrlProps/ctrlProp487.xml><?xml version="1.0" encoding="utf-8"?>
<formControlPr xmlns="http://schemas.microsoft.com/office/spreadsheetml/2009/9/main" objectType="CheckBox" fmlaLink="$H$25" lockText="1" noThreeD="1"/>
</file>

<file path=xl/ctrlProps/ctrlProp488.xml><?xml version="1.0" encoding="utf-8"?>
<formControlPr xmlns="http://schemas.microsoft.com/office/spreadsheetml/2009/9/main" objectType="CheckBox" fmlaLink="$H$26" lockText="1" noThreeD="1"/>
</file>

<file path=xl/ctrlProps/ctrlProp489.xml><?xml version="1.0" encoding="utf-8"?>
<formControlPr xmlns="http://schemas.microsoft.com/office/spreadsheetml/2009/9/main" objectType="CheckBox" fmlaLink="$H$29" lockText="1" noThreeD="1"/>
</file>

<file path=xl/ctrlProps/ctrlProp49.xml><?xml version="1.0" encoding="utf-8"?>
<formControlPr xmlns="http://schemas.microsoft.com/office/spreadsheetml/2009/9/main" objectType="CheckBox" fmlaLink="$H$10" lockText="1" noThreeD="1"/>
</file>

<file path=xl/ctrlProps/ctrlProp490.xml><?xml version="1.0" encoding="utf-8"?>
<formControlPr xmlns="http://schemas.microsoft.com/office/spreadsheetml/2009/9/main" objectType="CheckBox" fmlaLink="$H$30" lockText="1" noThreeD="1"/>
</file>

<file path=xl/ctrlProps/ctrlProp491.xml><?xml version="1.0" encoding="utf-8"?>
<formControlPr xmlns="http://schemas.microsoft.com/office/spreadsheetml/2009/9/main" objectType="CheckBox" fmlaLink="$H$31" lockText="1" noThreeD="1"/>
</file>

<file path=xl/ctrlProps/ctrlProp492.xml><?xml version="1.0" encoding="utf-8"?>
<formControlPr xmlns="http://schemas.microsoft.com/office/spreadsheetml/2009/9/main" objectType="CheckBox" fmlaLink="$H$32" lockText="1" noThreeD="1"/>
</file>

<file path=xl/ctrlProps/ctrlProp493.xml><?xml version="1.0" encoding="utf-8"?>
<formControlPr xmlns="http://schemas.microsoft.com/office/spreadsheetml/2009/9/main" objectType="CheckBox" fmlaLink="$H$33" lockText="1" noThreeD="1"/>
</file>

<file path=xl/ctrlProps/ctrlProp494.xml><?xml version="1.0" encoding="utf-8"?>
<formControlPr xmlns="http://schemas.microsoft.com/office/spreadsheetml/2009/9/main" objectType="CheckBox" fmlaLink="$H$54" lockText="1" noThreeD="1"/>
</file>

<file path=xl/ctrlProps/ctrlProp495.xml><?xml version="1.0" encoding="utf-8"?>
<formControlPr xmlns="http://schemas.microsoft.com/office/spreadsheetml/2009/9/main" objectType="CheckBox" fmlaLink="$H$8" lockText="1" noThreeD="1"/>
</file>

<file path=xl/ctrlProps/ctrlProp496.xml><?xml version="1.0" encoding="utf-8"?>
<formControlPr xmlns="http://schemas.microsoft.com/office/spreadsheetml/2009/9/main" objectType="CheckBox" fmlaLink="$H$35" lockText="1" noThreeD="1"/>
</file>

<file path=xl/ctrlProps/ctrlProp497.xml><?xml version="1.0" encoding="utf-8"?>
<formControlPr xmlns="http://schemas.microsoft.com/office/spreadsheetml/2009/9/main" objectType="CheckBox" fmlaLink="$H$36" lockText="1" noThreeD="1"/>
</file>

<file path=xl/ctrlProps/ctrlProp498.xml><?xml version="1.0" encoding="utf-8"?>
<formControlPr xmlns="http://schemas.microsoft.com/office/spreadsheetml/2009/9/main" objectType="CheckBox" fmlaLink="$H$6" lockText="1" noThreeD="1"/>
</file>

<file path=xl/ctrlProps/ctrlProp499.xml><?xml version="1.0" encoding="utf-8"?>
<formControlPr xmlns="http://schemas.microsoft.com/office/spreadsheetml/2009/9/main" objectType="CheckBox" fmlaLink="$H$46" lockText="1" noThreeD="1"/>
</file>

<file path=xl/ctrlProps/ctrlProp5.xml><?xml version="1.0" encoding="utf-8"?>
<formControlPr xmlns="http://schemas.microsoft.com/office/spreadsheetml/2009/9/main" objectType="CheckBox" fmlaLink="$H$8" lockText="1" noThreeD="1"/>
</file>

<file path=xl/ctrlProps/ctrlProp50.xml><?xml version="1.0" encoding="utf-8"?>
<formControlPr xmlns="http://schemas.microsoft.com/office/spreadsheetml/2009/9/main" objectType="CheckBox" fmlaLink="$H$11" lockText="1" noThreeD="1"/>
</file>

<file path=xl/ctrlProps/ctrlProp500.xml><?xml version="1.0" encoding="utf-8"?>
<formControlPr xmlns="http://schemas.microsoft.com/office/spreadsheetml/2009/9/main" objectType="CheckBox" fmlaLink="$H$47" lockText="1" noThreeD="1"/>
</file>

<file path=xl/ctrlProps/ctrlProp501.xml><?xml version="1.0" encoding="utf-8"?>
<formControlPr xmlns="http://schemas.microsoft.com/office/spreadsheetml/2009/9/main" objectType="CheckBox" fmlaLink="$H$18" lockText="1" noThreeD="1"/>
</file>

<file path=xl/ctrlProps/ctrlProp502.xml><?xml version="1.0" encoding="utf-8"?>
<formControlPr xmlns="http://schemas.microsoft.com/office/spreadsheetml/2009/9/main" objectType="CheckBox" fmlaLink="$H$27" lockText="1" noThreeD="1"/>
</file>

<file path=xl/ctrlProps/ctrlProp503.xml><?xml version="1.0" encoding="utf-8"?>
<formControlPr xmlns="http://schemas.microsoft.com/office/spreadsheetml/2009/9/main" objectType="CheckBox" fmlaLink="$H$53" lockText="1" noThreeD="1"/>
</file>

<file path=xl/ctrlProps/ctrlProp504.xml><?xml version="1.0" encoding="utf-8"?>
<formControlPr xmlns="http://schemas.microsoft.com/office/spreadsheetml/2009/9/main" objectType="CheckBox" fmlaLink="$H$28" lockText="1" noThreeD="1"/>
</file>

<file path=xl/ctrlProps/ctrlProp505.xml><?xml version="1.0" encoding="utf-8"?>
<formControlPr xmlns="http://schemas.microsoft.com/office/spreadsheetml/2009/9/main" objectType="CheckBox" fmlaLink="$H$34" lockText="1" noThreeD="1"/>
</file>

<file path=xl/ctrlProps/ctrlProp506.xml><?xml version="1.0" encoding="utf-8"?>
<formControlPr xmlns="http://schemas.microsoft.com/office/spreadsheetml/2009/9/main" objectType="CheckBox" fmlaLink="$H$49" lockText="1" noThreeD="1"/>
</file>

<file path=xl/ctrlProps/ctrlProp507.xml><?xml version="1.0" encoding="utf-8"?>
<formControlPr xmlns="http://schemas.microsoft.com/office/spreadsheetml/2009/9/main" objectType="CheckBox" fmlaLink="$H$17" lockText="1" noThreeD="1"/>
</file>

<file path=xl/ctrlProps/ctrlProp508.xml><?xml version="1.0" encoding="utf-8"?>
<formControlPr xmlns="http://schemas.microsoft.com/office/spreadsheetml/2009/9/main" objectType="CheckBox" fmlaLink="$H$43" lockText="1" noThreeD="1"/>
</file>

<file path=xl/ctrlProps/ctrlProp509.xml><?xml version="1.0" encoding="utf-8"?>
<formControlPr xmlns="http://schemas.microsoft.com/office/spreadsheetml/2009/9/main" objectType="CheckBox" fmlaLink="$H$41" lockText="1" noThreeD="1"/>
</file>

<file path=xl/ctrlProps/ctrlProp51.xml><?xml version="1.0" encoding="utf-8"?>
<formControlPr xmlns="http://schemas.microsoft.com/office/spreadsheetml/2009/9/main" objectType="CheckBox" fmlaLink="$H$12" lockText="1" noThreeD="1"/>
</file>

<file path=xl/ctrlProps/ctrlProp510.xml><?xml version="1.0" encoding="utf-8"?>
<formControlPr xmlns="http://schemas.microsoft.com/office/spreadsheetml/2009/9/main" objectType="CheckBox" fmlaLink="$H$40" lockText="1" noThreeD="1"/>
</file>

<file path=xl/ctrlProps/ctrlProp511.xml><?xml version="1.0" encoding="utf-8"?>
<formControlPr xmlns="http://schemas.microsoft.com/office/spreadsheetml/2009/9/main" objectType="CheckBox" fmlaLink="$H$12" lockText="1" noThreeD="1"/>
</file>

<file path=xl/ctrlProps/ctrlProp512.xml><?xml version="1.0" encoding="utf-8"?>
<formControlPr xmlns="http://schemas.microsoft.com/office/spreadsheetml/2009/9/main" objectType="CheckBox" fmlaLink="$H$14" lockText="1" noThreeD="1"/>
</file>

<file path=xl/ctrlProps/ctrlProp513.xml><?xml version="1.0" encoding="utf-8"?>
<formControlPr xmlns="http://schemas.microsoft.com/office/spreadsheetml/2009/9/main" objectType="CheckBox" fmlaLink="$H$18" lockText="1" noThreeD="1"/>
</file>

<file path=xl/ctrlProps/ctrlProp514.xml><?xml version="1.0" encoding="utf-8"?>
<formControlPr xmlns="http://schemas.microsoft.com/office/spreadsheetml/2009/9/main" objectType="CheckBox" fmlaLink="$H$47" lockText="1" noThreeD="1"/>
</file>

<file path=xl/ctrlProps/ctrlProp515.xml><?xml version="1.0" encoding="utf-8"?>
<formControlPr xmlns="http://schemas.microsoft.com/office/spreadsheetml/2009/9/main" objectType="CheckBox" fmlaLink="$H$23" lockText="1" noThreeD="1"/>
</file>

<file path=xl/ctrlProps/ctrlProp516.xml><?xml version="1.0" encoding="utf-8"?>
<formControlPr xmlns="http://schemas.microsoft.com/office/spreadsheetml/2009/9/main" objectType="CheckBox" fmlaLink="$H$24" lockText="1" noThreeD="1"/>
</file>

<file path=xl/ctrlProps/ctrlProp517.xml><?xml version="1.0" encoding="utf-8"?>
<formControlPr xmlns="http://schemas.microsoft.com/office/spreadsheetml/2009/9/main" objectType="CheckBox" fmlaLink="$H$25" lockText="1" noThreeD="1"/>
</file>

<file path=xl/ctrlProps/ctrlProp518.xml><?xml version="1.0" encoding="utf-8"?>
<formControlPr xmlns="http://schemas.microsoft.com/office/spreadsheetml/2009/9/main" objectType="CheckBox" fmlaLink="$H$26" lockText="1" noThreeD="1"/>
</file>

<file path=xl/ctrlProps/ctrlProp519.xml><?xml version="1.0" encoding="utf-8"?>
<formControlPr xmlns="http://schemas.microsoft.com/office/spreadsheetml/2009/9/main" objectType="CheckBox" fmlaLink="$H$49" lockText="1" noThreeD="1"/>
</file>

<file path=xl/ctrlProps/ctrlProp52.xml><?xml version="1.0" encoding="utf-8"?>
<formControlPr xmlns="http://schemas.microsoft.com/office/spreadsheetml/2009/9/main" objectType="CheckBox" fmlaLink="$H$13" lockText="1" noThreeD="1"/>
</file>

<file path=xl/ctrlProps/ctrlProp520.xml><?xml version="1.0" encoding="utf-8"?>
<formControlPr xmlns="http://schemas.microsoft.com/office/spreadsheetml/2009/9/main" objectType="CheckBox" fmlaLink="$H$33" lockText="1" noThreeD="1"/>
</file>

<file path=xl/ctrlProps/ctrlProp521.xml><?xml version="1.0" encoding="utf-8"?>
<formControlPr xmlns="http://schemas.microsoft.com/office/spreadsheetml/2009/9/main" objectType="CheckBox" fmlaLink="$H$37" lockText="1" noThreeD="1"/>
</file>

<file path=xl/ctrlProps/ctrlProp522.xml><?xml version="1.0" encoding="utf-8"?>
<formControlPr xmlns="http://schemas.microsoft.com/office/spreadsheetml/2009/9/main" objectType="CheckBox" fmlaLink="$H$40" lockText="1" noThreeD="1"/>
</file>

<file path=xl/ctrlProps/ctrlProp523.xml><?xml version="1.0" encoding="utf-8"?>
<formControlPr xmlns="http://schemas.microsoft.com/office/spreadsheetml/2009/9/main" objectType="CheckBox" fmlaLink="$H$41" lockText="1" noThreeD="1"/>
</file>

<file path=xl/ctrlProps/ctrlProp524.xml><?xml version="1.0" encoding="utf-8"?>
<formControlPr xmlns="http://schemas.microsoft.com/office/spreadsheetml/2009/9/main" objectType="CheckBox" fmlaLink="$H$51" lockText="1" noThreeD="1"/>
</file>

<file path=xl/ctrlProps/ctrlProp525.xml><?xml version="1.0" encoding="utf-8"?>
<formControlPr xmlns="http://schemas.microsoft.com/office/spreadsheetml/2009/9/main" objectType="CheckBox" fmlaLink="$H$52" lockText="1" noThreeD="1"/>
</file>

<file path=xl/ctrlProps/ctrlProp526.xml><?xml version="1.0" encoding="utf-8"?>
<formControlPr xmlns="http://schemas.microsoft.com/office/spreadsheetml/2009/9/main" objectType="CheckBox" fmlaLink="$H$54" lockText="1" noThreeD="1"/>
</file>

<file path=xl/ctrlProps/ctrlProp527.xml><?xml version="1.0" encoding="utf-8"?>
<formControlPr xmlns="http://schemas.microsoft.com/office/spreadsheetml/2009/9/main" objectType="CheckBox" fmlaLink="$H$21" lockText="1" noThreeD="1"/>
</file>

<file path=xl/ctrlProps/ctrlProp528.xml><?xml version="1.0" encoding="utf-8"?>
<formControlPr xmlns="http://schemas.microsoft.com/office/spreadsheetml/2009/9/main" objectType="CheckBox" fmlaLink="$H$12" lockText="1" noThreeD="1"/>
</file>

<file path=xl/ctrlProps/ctrlProp529.xml><?xml version="1.0" encoding="utf-8"?>
<formControlPr xmlns="http://schemas.microsoft.com/office/spreadsheetml/2009/9/main" objectType="CheckBox" checked="Checked" fmlaLink="#REF!" lockText="1" noThreeD="1"/>
</file>

<file path=xl/ctrlProps/ctrlProp53.xml><?xml version="1.0" encoding="utf-8"?>
<formControlPr xmlns="http://schemas.microsoft.com/office/spreadsheetml/2009/9/main" objectType="CheckBox" fmlaLink="$H$14" lockText="1" noThreeD="1"/>
</file>

<file path=xl/ctrlProps/ctrlProp530.xml><?xml version="1.0" encoding="utf-8"?>
<formControlPr xmlns="http://schemas.microsoft.com/office/spreadsheetml/2009/9/main" objectType="CheckBox" fmlaLink="$H$12" lockText="1" noThreeD="1"/>
</file>

<file path=xl/ctrlProps/ctrlProp531.xml><?xml version="1.0" encoding="utf-8"?>
<formControlPr xmlns="http://schemas.microsoft.com/office/spreadsheetml/2009/9/main" objectType="CheckBox" fmlaLink="$H$55" lockText="1" noThreeD="1"/>
</file>

<file path=xl/ctrlProps/ctrlProp532.xml><?xml version="1.0" encoding="utf-8"?>
<formControlPr xmlns="http://schemas.microsoft.com/office/spreadsheetml/2009/9/main" objectType="CheckBox" fmlaLink="$H$56" lockText="1" noThreeD="1"/>
</file>

<file path=xl/ctrlProps/ctrlProp533.xml><?xml version="1.0" encoding="utf-8"?>
<formControlPr xmlns="http://schemas.microsoft.com/office/spreadsheetml/2009/9/main" objectType="CheckBox" fmlaLink="$H$4" lockText="1" noThreeD="1"/>
</file>

<file path=xl/ctrlProps/ctrlProp534.xml><?xml version="1.0" encoding="utf-8"?>
<formControlPr xmlns="http://schemas.microsoft.com/office/spreadsheetml/2009/9/main" objectType="CheckBox" fmlaLink="$H$16" lockText="1" noThreeD="1"/>
</file>

<file path=xl/ctrlProps/ctrlProp535.xml><?xml version="1.0" encoding="utf-8"?>
<formControlPr xmlns="http://schemas.microsoft.com/office/spreadsheetml/2009/9/main" objectType="CheckBox" fmlaLink="$H$19" lockText="1" noThreeD="1"/>
</file>

<file path=xl/ctrlProps/ctrlProp536.xml><?xml version="1.0" encoding="utf-8"?>
<formControlPr xmlns="http://schemas.microsoft.com/office/spreadsheetml/2009/9/main" objectType="CheckBox" fmlaLink="$H$57" lockText="1" noThreeD="1"/>
</file>

<file path=xl/ctrlProps/ctrlProp537.xml><?xml version="1.0" encoding="utf-8"?>
<formControlPr xmlns="http://schemas.microsoft.com/office/spreadsheetml/2009/9/main" objectType="CheckBox" fmlaLink="$H$58" lockText="1" noThreeD="1"/>
</file>

<file path=xl/ctrlProps/ctrlProp538.xml><?xml version="1.0" encoding="utf-8"?>
<formControlPr xmlns="http://schemas.microsoft.com/office/spreadsheetml/2009/9/main" objectType="CheckBox" fmlaLink="$H$20" lockText="1" noThreeD="1"/>
</file>

<file path=xl/ctrlProps/ctrlProp539.xml><?xml version="1.0" encoding="utf-8"?>
<formControlPr xmlns="http://schemas.microsoft.com/office/spreadsheetml/2009/9/main" objectType="CheckBox" fmlaLink="$H$34" lockText="1" noThreeD="1"/>
</file>

<file path=xl/ctrlProps/ctrlProp54.xml><?xml version="1.0" encoding="utf-8"?>
<formControlPr xmlns="http://schemas.microsoft.com/office/spreadsheetml/2009/9/main" objectType="CheckBox" fmlaLink="$H$15" lockText="1" noThreeD="1"/>
</file>

<file path=xl/ctrlProps/ctrlProp540.xml><?xml version="1.0" encoding="utf-8"?>
<formControlPr xmlns="http://schemas.microsoft.com/office/spreadsheetml/2009/9/main" objectType="CheckBox" fmlaLink="$H$36" lockText="1" noThreeD="1"/>
</file>

<file path=xl/ctrlProps/ctrlProp541.xml><?xml version="1.0" encoding="utf-8"?>
<formControlPr xmlns="http://schemas.microsoft.com/office/spreadsheetml/2009/9/main" objectType="CheckBox" fmlaLink="$H$39" lockText="1" noThreeD="1"/>
</file>

<file path=xl/ctrlProps/ctrlProp542.xml><?xml version="1.0" encoding="utf-8"?>
<formControlPr xmlns="http://schemas.microsoft.com/office/spreadsheetml/2009/9/main" objectType="CheckBox" fmlaLink="$H$5" lockText="1" noThreeD="1"/>
</file>

<file path=xl/ctrlProps/ctrlProp543.xml><?xml version="1.0" encoding="utf-8"?>
<formControlPr xmlns="http://schemas.microsoft.com/office/spreadsheetml/2009/9/main" objectType="CheckBox" fmlaLink="$H$17" lockText="1" noThreeD="1"/>
</file>

<file path=xl/ctrlProps/ctrlProp544.xml><?xml version="1.0" encoding="utf-8"?>
<formControlPr xmlns="http://schemas.microsoft.com/office/spreadsheetml/2009/9/main" objectType="CheckBox" fmlaLink="$H$6" lockText="1" noThreeD="1"/>
</file>

<file path=xl/ctrlProps/ctrlProp545.xml><?xml version="1.0" encoding="utf-8"?>
<formControlPr xmlns="http://schemas.microsoft.com/office/spreadsheetml/2009/9/main" objectType="CheckBox" fmlaLink="$H$7" lockText="1" noThreeD="1"/>
</file>

<file path=xl/ctrlProps/ctrlProp546.xml><?xml version="1.0" encoding="utf-8"?>
<formControlPr xmlns="http://schemas.microsoft.com/office/spreadsheetml/2009/9/main" objectType="CheckBox" fmlaLink="$H$8" lockText="1" noThreeD="1"/>
</file>

<file path=xl/ctrlProps/ctrlProp547.xml><?xml version="1.0" encoding="utf-8"?>
<formControlPr xmlns="http://schemas.microsoft.com/office/spreadsheetml/2009/9/main" objectType="CheckBox" fmlaLink="$H$9" lockText="1" noThreeD="1"/>
</file>

<file path=xl/ctrlProps/ctrlProp548.xml><?xml version="1.0" encoding="utf-8"?>
<formControlPr xmlns="http://schemas.microsoft.com/office/spreadsheetml/2009/9/main" objectType="CheckBox" fmlaLink="$H$13" lockText="1" noThreeD="1"/>
</file>

<file path=xl/ctrlProps/ctrlProp549.xml><?xml version="1.0" encoding="utf-8"?>
<formControlPr xmlns="http://schemas.microsoft.com/office/spreadsheetml/2009/9/main" objectType="CheckBox" fmlaLink="$H$15" lockText="1" noThreeD="1"/>
</file>

<file path=xl/ctrlProps/ctrlProp55.xml><?xml version="1.0" encoding="utf-8"?>
<formControlPr xmlns="http://schemas.microsoft.com/office/spreadsheetml/2009/9/main" objectType="CheckBox" fmlaLink="$H$19" lockText="1" noThreeD="1"/>
</file>

<file path=xl/ctrlProps/ctrlProp550.xml><?xml version="1.0" encoding="utf-8"?>
<formControlPr xmlns="http://schemas.microsoft.com/office/spreadsheetml/2009/9/main" objectType="CheckBox" fmlaLink="$H$22" lockText="1" noThreeD="1"/>
</file>

<file path=xl/ctrlProps/ctrlProp551.xml><?xml version="1.0" encoding="utf-8"?>
<formControlPr xmlns="http://schemas.microsoft.com/office/spreadsheetml/2009/9/main" objectType="CheckBox" fmlaLink="$H$27" lockText="1" noThreeD="1"/>
</file>

<file path=xl/ctrlProps/ctrlProp552.xml><?xml version="1.0" encoding="utf-8"?>
<formControlPr xmlns="http://schemas.microsoft.com/office/spreadsheetml/2009/9/main" objectType="CheckBox" fmlaLink="$H$28" lockText="1" noThreeD="1"/>
</file>

<file path=xl/ctrlProps/ctrlProp553.xml><?xml version="1.0" encoding="utf-8"?>
<formControlPr xmlns="http://schemas.microsoft.com/office/spreadsheetml/2009/9/main" objectType="CheckBox" fmlaLink="$H$29" lockText="1" noThreeD="1"/>
</file>

<file path=xl/ctrlProps/ctrlProp554.xml><?xml version="1.0" encoding="utf-8"?>
<formControlPr xmlns="http://schemas.microsoft.com/office/spreadsheetml/2009/9/main" objectType="CheckBox" fmlaLink="$H$30" lockText="1" noThreeD="1"/>
</file>

<file path=xl/ctrlProps/ctrlProp555.xml><?xml version="1.0" encoding="utf-8"?>
<formControlPr xmlns="http://schemas.microsoft.com/office/spreadsheetml/2009/9/main" objectType="CheckBox" fmlaLink="$H$31" lockText="1" noThreeD="1"/>
</file>

<file path=xl/ctrlProps/ctrlProp556.xml><?xml version="1.0" encoding="utf-8"?>
<formControlPr xmlns="http://schemas.microsoft.com/office/spreadsheetml/2009/9/main" objectType="CheckBox" fmlaLink="$H$32" lockText="1" noThreeD="1"/>
</file>

<file path=xl/ctrlProps/ctrlProp557.xml><?xml version="1.0" encoding="utf-8"?>
<formControlPr xmlns="http://schemas.microsoft.com/office/spreadsheetml/2009/9/main" objectType="CheckBox" fmlaLink="$H$38" lockText="1" noThreeD="1"/>
</file>

<file path=xl/ctrlProps/ctrlProp558.xml><?xml version="1.0" encoding="utf-8"?>
<formControlPr xmlns="http://schemas.microsoft.com/office/spreadsheetml/2009/9/main" objectType="CheckBox" fmlaLink="$H$35" lockText="1" noThreeD="1"/>
</file>

<file path=xl/ctrlProps/ctrlProp559.xml><?xml version="1.0" encoding="utf-8"?>
<formControlPr xmlns="http://schemas.microsoft.com/office/spreadsheetml/2009/9/main" objectType="CheckBox" fmlaLink="$H$45" lockText="1" noThreeD="1"/>
</file>

<file path=xl/ctrlProps/ctrlProp56.xml><?xml version="1.0" encoding="utf-8"?>
<formControlPr xmlns="http://schemas.microsoft.com/office/spreadsheetml/2009/9/main" objectType="CheckBox" fmlaLink="$H$20" lockText="1" noThreeD="1"/>
</file>

<file path=xl/ctrlProps/ctrlProp560.xml><?xml version="1.0" encoding="utf-8"?>
<formControlPr xmlns="http://schemas.microsoft.com/office/spreadsheetml/2009/9/main" objectType="CheckBox" fmlaLink="$H$46" lockText="1" noThreeD="1"/>
</file>

<file path=xl/ctrlProps/ctrlProp561.xml><?xml version="1.0" encoding="utf-8"?>
<formControlPr xmlns="http://schemas.microsoft.com/office/spreadsheetml/2009/9/main" objectType="CheckBox" fmlaLink="$H$48" lockText="1" noThreeD="1"/>
</file>

<file path=xl/ctrlProps/ctrlProp562.xml><?xml version="1.0" encoding="utf-8"?>
<formControlPr xmlns="http://schemas.microsoft.com/office/spreadsheetml/2009/9/main" objectType="CheckBox" fmlaLink="$H$53" lockText="1" noThreeD="1"/>
</file>

<file path=xl/ctrlProps/ctrlProp563.xml><?xml version="1.0" encoding="utf-8"?>
<formControlPr xmlns="http://schemas.microsoft.com/office/spreadsheetml/2009/9/main" objectType="CheckBox" fmlaLink="$H$59" lockText="1" noThreeD="1"/>
</file>

<file path=xl/ctrlProps/ctrlProp564.xml><?xml version="1.0" encoding="utf-8"?>
<formControlPr xmlns="http://schemas.microsoft.com/office/spreadsheetml/2009/9/main" objectType="CheckBox" fmlaLink="$H$50" lockText="1" noThreeD="1"/>
</file>

<file path=xl/ctrlProps/ctrlProp565.xml><?xml version="1.0" encoding="utf-8"?>
<formControlPr xmlns="http://schemas.microsoft.com/office/spreadsheetml/2009/9/main" objectType="CheckBox" fmlaLink="$H$10" lockText="1" noThreeD="1"/>
</file>

<file path=xl/ctrlProps/ctrlProp566.xml><?xml version="1.0" encoding="utf-8"?>
<formControlPr xmlns="http://schemas.microsoft.com/office/spreadsheetml/2009/9/main" objectType="CheckBox" fmlaLink="$H$11" lockText="1" noThreeD="1"/>
</file>

<file path=xl/ctrlProps/ctrlProp567.xml><?xml version="1.0" encoding="utf-8"?>
<formControlPr xmlns="http://schemas.microsoft.com/office/spreadsheetml/2009/9/main" objectType="CheckBox" fmlaLink="$H$12" lockText="1" noThreeD="1"/>
</file>

<file path=xl/ctrlProps/ctrlProp568.xml><?xml version="1.0" encoding="utf-8"?>
<formControlPr xmlns="http://schemas.microsoft.com/office/spreadsheetml/2009/9/main" objectType="CheckBox" fmlaLink="$H$13" lockText="1" noThreeD="1"/>
</file>

<file path=xl/ctrlProps/ctrlProp569.xml><?xml version="1.0" encoding="utf-8"?>
<formControlPr xmlns="http://schemas.microsoft.com/office/spreadsheetml/2009/9/main" objectType="CheckBox" fmlaLink="$H$14" lockText="1" noThreeD="1"/>
</file>

<file path=xl/ctrlProps/ctrlProp57.xml><?xml version="1.0" encoding="utf-8"?>
<formControlPr xmlns="http://schemas.microsoft.com/office/spreadsheetml/2009/9/main" objectType="CheckBox" fmlaLink="$H$4" lockText="1" noThreeD="1"/>
</file>

<file path=xl/ctrlProps/ctrlProp570.xml><?xml version="1.0" encoding="utf-8"?>
<formControlPr xmlns="http://schemas.microsoft.com/office/spreadsheetml/2009/9/main" objectType="CheckBox" fmlaLink="$H$15" lockText="1" noThreeD="1"/>
</file>

<file path=xl/ctrlProps/ctrlProp571.xml><?xml version="1.0" encoding="utf-8"?>
<formControlPr xmlns="http://schemas.microsoft.com/office/spreadsheetml/2009/9/main" objectType="CheckBox" fmlaLink="$H$16" lockText="1" noThreeD="1"/>
</file>

<file path=xl/ctrlProps/ctrlProp572.xml><?xml version="1.0" encoding="utf-8"?>
<formControlPr xmlns="http://schemas.microsoft.com/office/spreadsheetml/2009/9/main" objectType="CheckBox" fmlaLink="$H$17" lockText="1" noThreeD="1"/>
</file>

<file path=xl/ctrlProps/ctrlProp573.xml><?xml version="1.0" encoding="utf-8"?>
<formControlPr xmlns="http://schemas.microsoft.com/office/spreadsheetml/2009/9/main" objectType="CheckBox" fmlaLink="$H$18" lockText="1" noThreeD="1"/>
</file>

<file path=xl/ctrlProps/ctrlProp574.xml><?xml version="1.0" encoding="utf-8"?>
<formControlPr xmlns="http://schemas.microsoft.com/office/spreadsheetml/2009/9/main" objectType="CheckBox" fmlaLink="$H$19" lockText="1" noThreeD="1"/>
</file>

<file path=xl/ctrlProps/ctrlProp575.xml><?xml version="1.0" encoding="utf-8"?>
<formControlPr xmlns="http://schemas.microsoft.com/office/spreadsheetml/2009/9/main" objectType="CheckBox" fmlaLink="$H$20" lockText="1" noThreeD="1"/>
</file>

<file path=xl/ctrlProps/ctrlProp576.xml><?xml version="1.0" encoding="utf-8"?>
<formControlPr xmlns="http://schemas.microsoft.com/office/spreadsheetml/2009/9/main" objectType="CheckBox" fmlaLink="$H$21" lockText="1" noThreeD="1"/>
</file>

<file path=xl/ctrlProps/ctrlProp577.xml><?xml version="1.0" encoding="utf-8"?>
<formControlPr xmlns="http://schemas.microsoft.com/office/spreadsheetml/2009/9/main" objectType="CheckBox" fmlaLink="$H$22" lockText="1" noThreeD="1"/>
</file>

<file path=xl/ctrlProps/ctrlProp578.xml><?xml version="1.0" encoding="utf-8"?>
<formControlPr xmlns="http://schemas.microsoft.com/office/spreadsheetml/2009/9/main" objectType="CheckBox" fmlaLink="$H$23" lockText="1" noThreeD="1"/>
</file>

<file path=xl/ctrlProps/ctrlProp579.xml><?xml version="1.0" encoding="utf-8"?>
<formControlPr xmlns="http://schemas.microsoft.com/office/spreadsheetml/2009/9/main" objectType="CheckBox" fmlaLink="$H$24" lockText="1" noThreeD="1"/>
</file>

<file path=xl/ctrlProps/ctrlProp58.xml><?xml version="1.0" encoding="utf-8"?>
<formControlPr xmlns="http://schemas.microsoft.com/office/spreadsheetml/2009/9/main" objectType="CheckBox" fmlaLink="$H$4" lockText="1" noThreeD="1"/>
</file>

<file path=xl/ctrlProps/ctrlProp580.xml><?xml version="1.0" encoding="utf-8"?>
<formControlPr xmlns="http://schemas.microsoft.com/office/spreadsheetml/2009/9/main" objectType="CheckBox" fmlaLink="$H$25" lockText="1" noThreeD="1"/>
</file>

<file path=xl/ctrlProps/ctrlProp581.xml><?xml version="1.0" encoding="utf-8"?>
<formControlPr xmlns="http://schemas.microsoft.com/office/spreadsheetml/2009/9/main" objectType="CheckBox" fmlaLink="$H$26" lockText="1" noThreeD="1"/>
</file>

<file path=xl/ctrlProps/ctrlProp582.xml><?xml version="1.0" encoding="utf-8"?>
<formControlPr xmlns="http://schemas.microsoft.com/office/spreadsheetml/2009/9/main" objectType="CheckBox" fmlaLink="$H$27" lockText="1" noThreeD="1"/>
</file>

<file path=xl/ctrlProps/ctrlProp583.xml><?xml version="1.0" encoding="utf-8"?>
<formControlPr xmlns="http://schemas.microsoft.com/office/spreadsheetml/2009/9/main" objectType="CheckBox" fmlaLink="$H$28" lockText="1" noThreeD="1"/>
</file>

<file path=xl/ctrlProps/ctrlProp584.xml><?xml version="1.0" encoding="utf-8"?>
<formControlPr xmlns="http://schemas.microsoft.com/office/spreadsheetml/2009/9/main" objectType="CheckBox" fmlaLink="$H$29" lockText="1" noThreeD="1"/>
</file>

<file path=xl/ctrlProps/ctrlProp585.xml><?xml version="1.0" encoding="utf-8"?>
<formControlPr xmlns="http://schemas.microsoft.com/office/spreadsheetml/2009/9/main" objectType="CheckBox" fmlaLink="$H$30" lockText="1" noThreeD="1"/>
</file>

<file path=xl/ctrlProps/ctrlProp586.xml><?xml version="1.0" encoding="utf-8"?>
<formControlPr xmlns="http://schemas.microsoft.com/office/spreadsheetml/2009/9/main" objectType="CheckBox" fmlaLink="$H$31" lockText="1" noThreeD="1"/>
</file>

<file path=xl/ctrlProps/ctrlProp587.xml><?xml version="1.0" encoding="utf-8"?>
<formControlPr xmlns="http://schemas.microsoft.com/office/spreadsheetml/2009/9/main" objectType="CheckBox" fmlaLink="$H$32" lockText="1" noThreeD="1"/>
</file>

<file path=xl/ctrlProps/ctrlProp588.xml><?xml version="1.0" encoding="utf-8"?>
<formControlPr xmlns="http://schemas.microsoft.com/office/spreadsheetml/2009/9/main" objectType="CheckBox" fmlaLink="$H$33" lockText="1" noThreeD="1"/>
</file>

<file path=xl/ctrlProps/ctrlProp589.xml><?xml version="1.0" encoding="utf-8"?>
<formControlPr xmlns="http://schemas.microsoft.com/office/spreadsheetml/2009/9/main" objectType="CheckBox" fmlaLink="$H$34" lockText="1" noThreeD="1"/>
</file>

<file path=xl/ctrlProps/ctrlProp59.xml><?xml version="1.0" encoding="utf-8"?>
<formControlPr xmlns="http://schemas.microsoft.com/office/spreadsheetml/2009/9/main" objectType="CheckBox" fmlaLink="$H$5" lockText="1" noThreeD="1"/>
</file>

<file path=xl/ctrlProps/ctrlProp590.xml><?xml version="1.0" encoding="utf-8"?>
<formControlPr xmlns="http://schemas.microsoft.com/office/spreadsheetml/2009/9/main" objectType="CheckBox" fmlaLink="$H$35" lockText="1" noThreeD="1"/>
</file>

<file path=xl/ctrlProps/ctrlProp591.xml><?xml version="1.0" encoding="utf-8"?>
<formControlPr xmlns="http://schemas.microsoft.com/office/spreadsheetml/2009/9/main" objectType="CheckBox" fmlaLink="$H$39" lockText="1" noThreeD="1"/>
</file>

<file path=xl/ctrlProps/ctrlProp592.xml><?xml version="1.0" encoding="utf-8"?>
<formControlPr xmlns="http://schemas.microsoft.com/office/spreadsheetml/2009/9/main" objectType="CheckBox" fmlaLink="$H$40" lockText="1" noThreeD="1"/>
</file>

<file path=xl/ctrlProps/ctrlProp593.xml><?xml version="1.0" encoding="utf-8"?>
<formControlPr xmlns="http://schemas.microsoft.com/office/spreadsheetml/2009/9/main" objectType="CheckBox" fmlaLink="$H$49" lockText="1" noThreeD="1"/>
</file>

<file path=xl/ctrlProps/ctrlProp594.xml><?xml version="1.0" encoding="utf-8"?>
<formControlPr xmlns="http://schemas.microsoft.com/office/spreadsheetml/2009/9/main" objectType="CheckBox" fmlaLink="$H$50" lockText="1" noThreeD="1"/>
</file>

<file path=xl/ctrlProps/ctrlProp595.xml><?xml version="1.0" encoding="utf-8"?>
<formControlPr xmlns="http://schemas.microsoft.com/office/spreadsheetml/2009/9/main" objectType="CheckBox" fmlaLink="$H$51" lockText="1" noThreeD="1"/>
</file>

<file path=xl/ctrlProps/ctrlProp596.xml><?xml version="1.0" encoding="utf-8"?>
<formControlPr xmlns="http://schemas.microsoft.com/office/spreadsheetml/2009/9/main" objectType="CheckBox" fmlaLink="$H$52" lockText="1" noThreeD="1"/>
</file>

<file path=xl/ctrlProps/ctrlProp597.xml><?xml version="1.0" encoding="utf-8"?>
<formControlPr xmlns="http://schemas.microsoft.com/office/spreadsheetml/2009/9/main" objectType="CheckBox" fmlaLink="$H$53" lockText="1" noThreeD="1"/>
</file>

<file path=xl/ctrlProps/ctrlProp598.xml><?xml version="1.0" encoding="utf-8"?>
<formControlPr xmlns="http://schemas.microsoft.com/office/spreadsheetml/2009/9/main" objectType="CheckBox" fmlaLink="$H$54" lockText="1" noThreeD="1"/>
</file>

<file path=xl/ctrlProps/ctrlProp599.xml><?xml version="1.0" encoding="utf-8"?>
<formControlPr xmlns="http://schemas.microsoft.com/office/spreadsheetml/2009/9/main" objectType="CheckBox" fmlaLink="$H$55" lockText="1" noThreeD="1"/>
</file>

<file path=xl/ctrlProps/ctrlProp6.xml><?xml version="1.0" encoding="utf-8"?>
<formControlPr xmlns="http://schemas.microsoft.com/office/spreadsheetml/2009/9/main" objectType="CheckBox" fmlaLink="$H$9" lockText="1" noThreeD="1"/>
</file>

<file path=xl/ctrlProps/ctrlProp60.xml><?xml version="1.0" encoding="utf-8"?>
<formControlPr xmlns="http://schemas.microsoft.com/office/spreadsheetml/2009/9/main" objectType="CheckBox" fmlaLink="$H$6" lockText="1" noThreeD="1"/>
</file>

<file path=xl/ctrlProps/ctrlProp600.xml><?xml version="1.0" encoding="utf-8"?>
<formControlPr xmlns="http://schemas.microsoft.com/office/spreadsheetml/2009/9/main" objectType="CheckBox" fmlaLink="$H$56" lockText="1" noThreeD="1"/>
</file>

<file path=xl/ctrlProps/ctrlProp601.xml><?xml version="1.0" encoding="utf-8"?>
<formControlPr xmlns="http://schemas.microsoft.com/office/spreadsheetml/2009/9/main" objectType="CheckBox" fmlaLink="$H$57" lockText="1" noThreeD="1"/>
</file>

<file path=xl/ctrlProps/ctrlProp602.xml><?xml version="1.0" encoding="utf-8"?>
<formControlPr xmlns="http://schemas.microsoft.com/office/spreadsheetml/2009/9/main" objectType="CheckBox" fmlaLink="$H$58" lockText="1" noThreeD="1"/>
</file>

<file path=xl/ctrlProps/ctrlProp603.xml><?xml version="1.0" encoding="utf-8"?>
<formControlPr xmlns="http://schemas.microsoft.com/office/spreadsheetml/2009/9/main" objectType="CheckBox" fmlaLink="$H$59" lockText="1" noThreeD="1"/>
</file>

<file path=xl/ctrlProps/ctrlProp604.xml><?xml version="1.0" encoding="utf-8"?>
<formControlPr xmlns="http://schemas.microsoft.com/office/spreadsheetml/2009/9/main" objectType="CheckBox" fmlaLink="$H$60" lockText="1" noThreeD="1"/>
</file>

<file path=xl/ctrlProps/ctrlProp605.xml><?xml version="1.0" encoding="utf-8"?>
<formControlPr xmlns="http://schemas.microsoft.com/office/spreadsheetml/2009/9/main" objectType="CheckBox" fmlaLink="$H$61" lockText="1" noThreeD="1"/>
</file>

<file path=xl/ctrlProps/ctrlProp606.xml><?xml version="1.0" encoding="utf-8"?>
<formControlPr xmlns="http://schemas.microsoft.com/office/spreadsheetml/2009/9/main" objectType="CheckBox" fmlaLink="$H$62" lockText="1" noThreeD="1"/>
</file>

<file path=xl/ctrlProps/ctrlProp607.xml><?xml version="1.0" encoding="utf-8"?>
<formControlPr xmlns="http://schemas.microsoft.com/office/spreadsheetml/2009/9/main" objectType="CheckBox" fmlaLink="$H$66" lockText="1" noThreeD="1"/>
</file>

<file path=xl/ctrlProps/ctrlProp608.xml><?xml version="1.0" encoding="utf-8"?>
<formControlPr xmlns="http://schemas.microsoft.com/office/spreadsheetml/2009/9/main" objectType="CheckBox" fmlaLink="$H$67" lockText="1" noThreeD="1"/>
</file>

<file path=xl/ctrlProps/ctrlProp609.xml><?xml version="1.0" encoding="utf-8"?>
<formControlPr xmlns="http://schemas.microsoft.com/office/spreadsheetml/2009/9/main" objectType="CheckBox" fmlaLink="$H$5" lockText="1" noThreeD="1"/>
</file>

<file path=xl/ctrlProps/ctrlProp61.xml><?xml version="1.0" encoding="utf-8"?>
<formControlPr xmlns="http://schemas.microsoft.com/office/spreadsheetml/2009/9/main" objectType="CheckBox" fmlaLink="$H$7" lockText="1" noThreeD="1"/>
</file>

<file path=xl/ctrlProps/ctrlProp610.xml><?xml version="1.0" encoding="utf-8"?>
<formControlPr xmlns="http://schemas.microsoft.com/office/spreadsheetml/2009/9/main" objectType="CheckBox" fmlaLink="$H$6" lockText="1" noThreeD="1"/>
</file>

<file path=xl/ctrlProps/ctrlProp611.xml><?xml version="1.0" encoding="utf-8"?>
<formControlPr xmlns="http://schemas.microsoft.com/office/spreadsheetml/2009/9/main" objectType="CheckBox" fmlaLink="$H$7" lockText="1" noThreeD="1"/>
</file>

<file path=xl/ctrlProps/ctrlProp612.xml><?xml version="1.0" encoding="utf-8"?>
<formControlPr xmlns="http://schemas.microsoft.com/office/spreadsheetml/2009/9/main" objectType="CheckBox" fmlaLink="$H$45" lockText="1" noThreeD="1"/>
</file>

<file path=xl/ctrlProps/ctrlProp613.xml><?xml version="1.0" encoding="utf-8"?>
<formControlPr xmlns="http://schemas.microsoft.com/office/spreadsheetml/2009/9/main" objectType="CheckBox" fmlaLink="$H$46" lockText="1" noThreeD="1"/>
</file>

<file path=xl/ctrlProps/ctrlProp614.xml><?xml version="1.0" encoding="utf-8"?>
<formControlPr xmlns="http://schemas.microsoft.com/office/spreadsheetml/2009/9/main" objectType="CheckBox" fmlaLink="$H$41" lockText="1" noThreeD="1"/>
</file>

<file path=xl/ctrlProps/ctrlProp62.xml><?xml version="1.0" encoding="utf-8"?>
<formControlPr xmlns="http://schemas.microsoft.com/office/spreadsheetml/2009/9/main" objectType="CheckBox" fmlaLink="$H$8" lockText="1" noThreeD="1"/>
</file>

<file path=xl/ctrlProps/ctrlProp63.xml><?xml version="1.0" encoding="utf-8"?>
<formControlPr xmlns="http://schemas.microsoft.com/office/spreadsheetml/2009/9/main" objectType="CheckBox" fmlaLink="$H$11" lockText="1" noThreeD="1"/>
</file>

<file path=xl/ctrlProps/ctrlProp64.xml><?xml version="1.0" encoding="utf-8"?>
<formControlPr xmlns="http://schemas.microsoft.com/office/spreadsheetml/2009/9/main" objectType="CheckBox" fmlaLink="$H$12" lockText="1" noThreeD="1"/>
</file>

<file path=xl/ctrlProps/ctrlProp65.xml><?xml version="1.0" encoding="utf-8"?>
<formControlPr xmlns="http://schemas.microsoft.com/office/spreadsheetml/2009/9/main" objectType="CheckBox" fmlaLink="$H$13" lockText="1" noThreeD="1"/>
</file>

<file path=xl/ctrlProps/ctrlProp66.xml><?xml version="1.0" encoding="utf-8"?>
<formControlPr xmlns="http://schemas.microsoft.com/office/spreadsheetml/2009/9/main" objectType="CheckBox" fmlaLink="$H$14" lockText="1" noThreeD="1"/>
</file>

<file path=xl/ctrlProps/ctrlProp67.xml><?xml version="1.0" encoding="utf-8"?>
<formControlPr xmlns="http://schemas.microsoft.com/office/spreadsheetml/2009/9/main" objectType="CheckBox" fmlaLink="$H$15" lockText="1" noThreeD="1"/>
</file>

<file path=xl/ctrlProps/ctrlProp68.xml><?xml version="1.0" encoding="utf-8"?>
<formControlPr xmlns="http://schemas.microsoft.com/office/spreadsheetml/2009/9/main" objectType="CheckBox" fmlaLink="$H$16" lockText="1" noThreeD="1"/>
</file>

<file path=xl/ctrlProps/ctrlProp69.xml><?xml version="1.0" encoding="utf-8"?>
<formControlPr xmlns="http://schemas.microsoft.com/office/spreadsheetml/2009/9/main" objectType="CheckBox" fmlaLink="$H$17" lockText="1" noThreeD="1"/>
</file>

<file path=xl/ctrlProps/ctrlProp7.xml><?xml version="1.0" encoding="utf-8"?>
<formControlPr xmlns="http://schemas.microsoft.com/office/spreadsheetml/2009/9/main" objectType="CheckBox" fmlaLink="$H$10" lockText="1" noThreeD="1"/>
</file>

<file path=xl/ctrlProps/ctrlProp70.xml><?xml version="1.0" encoding="utf-8"?>
<formControlPr xmlns="http://schemas.microsoft.com/office/spreadsheetml/2009/9/main" objectType="CheckBox" fmlaLink="$H$18" lockText="1" noThreeD="1"/>
</file>

<file path=xl/ctrlProps/ctrlProp71.xml><?xml version="1.0" encoding="utf-8"?>
<formControlPr xmlns="http://schemas.microsoft.com/office/spreadsheetml/2009/9/main" objectType="CheckBox" fmlaLink="$H$19" lockText="1" noThreeD="1"/>
</file>

<file path=xl/ctrlProps/ctrlProp72.xml><?xml version="1.0" encoding="utf-8"?>
<formControlPr xmlns="http://schemas.microsoft.com/office/spreadsheetml/2009/9/main" objectType="CheckBox" fmlaLink="$H$20" lockText="1" noThreeD="1"/>
</file>

<file path=xl/ctrlProps/ctrlProp73.xml><?xml version="1.0" encoding="utf-8"?>
<formControlPr xmlns="http://schemas.microsoft.com/office/spreadsheetml/2009/9/main" objectType="CheckBox" fmlaLink="$H$21" lockText="1" noThreeD="1"/>
</file>

<file path=xl/ctrlProps/ctrlProp74.xml><?xml version="1.0" encoding="utf-8"?>
<formControlPr xmlns="http://schemas.microsoft.com/office/spreadsheetml/2009/9/main" objectType="CheckBox" fmlaLink="$H$22" lockText="1" noThreeD="1"/>
</file>

<file path=xl/ctrlProps/ctrlProp75.xml><?xml version="1.0" encoding="utf-8"?>
<formControlPr xmlns="http://schemas.microsoft.com/office/spreadsheetml/2009/9/main" objectType="CheckBox" fmlaLink="$H$23" lockText="1" noThreeD="1"/>
</file>

<file path=xl/ctrlProps/ctrlProp76.xml><?xml version="1.0" encoding="utf-8"?>
<formControlPr xmlns="http://schemas.microsoft.com/office/spreadsheetml/2009/9/main" objectType="CheckBox" fmlaLink="$H$24" lockText="1" noThreeD="1"/>
</file>

<file path=xl/ctrlProps/ctrlProp77.xml><?xml version="1.0" encoding="utf-8"?>
<formControlPr xmlns="http://schemas.microsoft.com/office/spreadsheetml/2009/9/main" objectType="CheckBox" fmlaLink="$H$25" lockText="1" noThreeD="1"/>
</file>

<file path=xl/ctrlProps/ctrlProp78.xml><?xml version="1.0" encoding="utf-8"?>
<formControlPr xmlns="http://schemas.microsoft.com/office/spreadsheetml/2009/9/main" objectType="CheckBox" fmlaLink="$H$26" lockText="1" noThreeD="1"/>
</file>

<file path=xl/ctrlProps/ctrlProp79.xml><?xml version="1.0" encoding="utf-8"?>
<formControlPr xmlns="http://schemas.microsoft.com/office/spreadsheetml/2009/9/main" objectType="CheckBox" fmlaLink="$H$27" lockText="1" noThreeD="1"/>
</file>

<file path=xl/ctrlProps/ctrlProp8.xml><?xml version="1.0" encoding="utf-8"?>
<formControlPr xmlns="http://schemas.microsoft.com/office/spreadsheetml/2009/9/main" objectType="CheckBox" fmlaLink="$H$11" lockText="1" noThreeD="1"/>
</file>

<file path=xl/ctrlProps/ctrlProp80.xml><?xml version="1.0" encoding="utf-8"?>
<formControlPr xmlns="http://schemas.microsoft.com/office/spreadsheetml/2009/9/main" objectType="CheckBox" fmlaLink="$H$28" lockText="1" noThreeD="1"/>
</file>

<file path=xl/ctrlProps/ctrlProp81.xml><?xml version="1.0" encoding="utf-8"?>
<formControlPr xmlns="http://schemas.microsoft.com/office/spreadsheetml/2009/9/main" objectType="CheckBox" fmlaLink="$H$29" lockText="1" noThreeD="1"/>
</file>

<file path=xl/ctrlProps/ctrlProp82.xml><?xml version="1.0" encoding="utf-8"?>
<formControlPr xmlns="http://schemas.microsoft.com/office/spreadsheetml/2009/9/main" objectType="CheckBox" fmlaLink="$H$30" lockText="1" noThreeD="1"/>
</file>

<file path=xl/ctrlProps/ctrlProp83.xml><?xml version="1.0" encoding="utf-8"?>
<formControlPr xmlns="http://schemas.microsoft.com/office/spreadsheetml/2009/9/main" objectType="CheckBox" fmlaLink="$H$31" lockText="1" noThreeD="1"/>
</file>

<file path=xl/ctrlProps/ctrlProp84.xml><?xml version="1.0" encoding="utf-8"?>
<formControlPr xmlns="http://schemas.microsoft.com/office/spreadsheetml/2009/9/main" objectType="CheckBox" fmlaLink="$H$32" lockText="1" noThreeD="1"/>
</file>

<file path=xl/ctrlProps/ctrlProp85.xml><?xml version="1.0" encoding="utf-8"?>
<formControlPr xmlns="http://schemas.microsoft.com/office/spreadsheetml/2009/9/main" objectType="CheckBox" fmlaLink="$H$33" lockText="1" noThreeD="1"/>
</file>

<file path=xl/ctrlProps/ctrlProp86.xml><?xml version="1.0" encoding="utf-8"?>
<formControlPr xmlns="http://schemas.microsoft.com/office/spreadsheetml/2009/9/main" objectType="CheckBox" fmlaLink="$H$34" lockText="1" noThreeD="1"/>
</file>

<file path=xl/ctrlProps/ctrlProp87.xml><?xml version="1.0" encoding="utf-8"?>
<formControlPr xmlns="http://schemas.microsoft.com/office/spreadsheetml/2009/9/main" objectType="CheckBox" fmlaLink="$H$35" lockText="1" noThreeD="1"/>
</file>

<file path=xl/ctrlProps/ctrlProp88.xml><?xml version="1.0" encoding="utf-8"?>
<formControlPr xmlns="http://schemas.microsoft.com/office/spreadsheetml/2009/9/main" objectType="CheckBox" fmlaLink="$H$36" lockText="1" noThreeD="1"/>
</file>

<file path=xl/ctrlProps/ctrlProp89.xml><?xml version="1.0" encoding="utf-8"?>
<formControlPr xmlns="http://schemas.microsoft.com/office/spreadsheetml/2009/9/main" objectType="CheckBox" fmlaLink="$H$37" lockText="1" noThreeD="1"/>
</file>

<file path=xl/ctrlProps/ctrlProp9.xml><?xml version="1.0" encoding="utf-8"?>
<formControlPr xmlns="http://schemas.microsoft.com/office/spreadsheetml/2009/9/main" objectType="CheckBox" fmlaLink="$H$12" lockText="1" noThreeD="1"/>
</file>

<file path=xl/ctrlProps/ctrlProp90.xml><?xml version="1.0" encoding="utf-8"?>
<formControlPr xmlns="http://schemas.microsoft.com/office/spreadsheetml/2009/9/main" objectType="CheckBox" fmlaLink="$H$38" lockText="1" noThreeD="1"/>
</file>

<file path=xl/ctrlProps/ctrlProp91.xml><?xml version="1.0" encoding="utf-8"?>
<formControlPr xmlns="http://schemas.microsoft.com/office/spreadsheetml/2009/9/main" objectType="CheckBox" fmlaLink="$H$39" lockText="1" noThreeD="1"/>
</file>

<file path=xl/ctrlProps/ctrlProp92.xml><?xml version="1.0" encoding="utf-8"?>
<formControlPr xmlns="http://schemas.microsoft.com/office/spreadsheetml/2009/9/main" objectType="CheckBox" fmlaLink="$H$40" lockText="1" noThreeD="1"/>
</file>

<file path=xl/ctrlProps/ctrlProp93.xml><?xml version="1.0" encoding="utf-8"?>
<formControlPr xmlns="http://schemas.microsoft.com/office/spreadsheetml/2009/9/main" objectType="CheckBox" fmlaLink="$H$41" lockText="1" noThreeD="1"/>
</file>

<file path=xl/ctrlProps/ctrlProp94.xml><?xml version="1.0" encoding="utf-8"?>
<formControlPr xmlns="http://schemas.microsoft.com/office/spreadsheetml/2009/9/main" objectType="CheckBox" fmlaLink="$H$42" lockText="1" noThreeD="1"/>
</file>

<file path=xl/ctrlProps/ctrlProp95.xml><?xml version="1.0" encoding="utf-8"?>
<formControlPr xmlns="http://schemas.microsoft.com/office/spreadsheetml/2009/9/main" objectType="CheckBox" fmlaLink="$H$43" lockText="1" noThreeD="1"/>
</file>

<file path=xl/ctrlProps/ctrlProp96.xml><?xml version="1.0" encoding="utf-8"?>
<formControlPr xmlns="http://schemas.microsoft.com/office/spreadsheetml/2009/9/main" objectType="CheckBox" fmlaLink="$H$44" lockText="1" noThreeD="1"/>
</file>

<file path=xl/ctrlProps/ctrlProp97.xml><?xml version="1.0" encoding="utf-8"?>
<formControlPr xmlns="http://schemas.microsoft.com/office/spreadsheetml/2009/9/main" objectType="CheckBox" fmlaLink="$H$45" lockText="1" noThreeD="1"/>
</file>

<file path=xl/ctrlProps/ctrlProp98.xml><?xml version="1.0" encoding="utf-8"?>
<formControlPr xmlns="http://schemas.microsoft.com/office/spreadsheetml/2009/9/main" objectType="CheckBox" fmlaLink="$H$46" lockText="1" noThreeD="1"/>
</file>

<file path=xl/ctrlProps/ctrlProp99.xml><?xml version="1.0" encoding="utf-8"?>
<formControlPr xmlns="http://schemas.microsoft.com/office/spreadsheetml/2009/9/main" objectType="CheckBox" fmlaLink="$H$4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dex"/></Relationships>
</file>

<file path=xl/drawings/_rels/drawing11.xml.rels><?xml version="1.0" encoding="UTF-8" standalone="yes"?>
<Relationships xmlns="http://schemas.openxmlformats.org/package/2006/relationships"><Relationship Id="rId1" Type="http://schemas.openxmlformats.org/officeDocument/2006/relationships/hyperlink" Target="#Index"/></Relationships>
</file>

<file path=xl/drawings/_rels/drawing12.xml.rels><?xml version="1.0" encoding="UTF-8" standalone="yes"?>
<Relationships xmlns="http://schemas.openxmlformats.org/package/2006/relationships"><Relationship Id="rId1" Type="http://schemas.openxmlformats.org/officeDocument/2006/relationships/hyperlink" Target="#Index"/></Relationships>
</file>

<file path=xl/drawings/_rels/drawing13.xml.rels><?xml version="1.0" encoding="UTF-8" standalone="yes"?>
<Relationships xmlns="http://schemas.openxmlformats.org/package/2006/relationships"><Relationship Id="rId1" Type="http://schemas.openxmlformats.org/officeDocument/2006/relationships/hyperlink" Target="#Index"/></Relationships>
</file>

<file path=xl/drawings/_rels/drawing14.xml.rels><?xml version="1.0" encoding="UTF-8" standalone="yes"?>
<Relationships xmlns="http://schemas.openxmlformats.org/package/2006/relationships"><Relationship Id="rId1" Type="http://schemas.openxmlformats.org/officeDocument/2006/relationships/hyperlink" Target="#Index"/></Relationships>
</file>

<file path=xl/drawings/_rels/drawing15.xml.rels><?xml version="1.0" encoding="UTF-8" standalone="yes"?>
<Relationships xmlns="http://schemas.openxmlformats.org/package/2006/relationships"><Relationship Id="rId1" Type="http://schemas.openxmlformats.org/officeDocument/2006/relationships/hyperlink" Target="#Index"/></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Index"/></Relationships>
</file>

<file path=xl/drawings/_rels/drawing4.xml.rels><?xml version="1.0" encoding="UTF-8" standalone="yes"?>
<Relationships xmlns="http://schemas.openxmlformats.org/package/2006/relationships"><Relationship Id="rId1" Type="http://schemas.openxmlformats.org/officeDocument/2006/relationships/hyperlink" Target="#Index"/></Relationships>
</file>

<file path=xl/drawings/_rels/drawing5.xml.rels><?xml version="1.0" encoding="UTF-8" standalone="yes"?>
<Relationships xmlns="http://schemas.openxmlformats.org/package/2006/relationships"><Relationship Id="rId1" Type="http://schemas.openxmlformats.org/officeDocument/2006/relationships/hyperlink" Target="#Index"/></Relationships>
</file>

<file path=xl/drawings/_rels/drawing6.xml.rels><?xml version="1.0" encoding="UTF-8" standalone="yes"?>
<Relationships xmlns="http://schemas.openxmlformats.org/package/2006/relationships"><Relationship Id="rId1" Type="http://schemas.openxmlformats.org/officeDocument/2006/relationships/hyperlink" Target="#Index"/></Relationships>
</file>

<file path=xl/drawings/_rels/drawing7.xml.rels><?xml version="1.0" encoding="UTF-8" standalone="yes"?>
<Relationships xmlns="http://schemas.openxmlformats.org/package/2006/relationships"><Relationship Id="rId1" Type="http://schemas.openxmlformats.org/officeDocument/2006/relationships/hyperlink" Target="#Index"/></Relationships>
</file>

<file path=xl/drawings/_rels/drawing8.xml.rels><?xml version="1.0" encoding="UTF-8" standalone="yes"?>
<Relationships xmlns="http://schemas.openxmlformats.org/package/2006/relationships"><Relationship Id="rId1" Type="http://schemas.openxmlformats.org/officeDocument/2006/relationships/hyperlink" Target="#Index"/></Relationships>
</file>

<file path=xl/drawings/_rels/drawing9.xml.rels><?xml version="1.0" encoding="UTF-8" standalone="yes"?>
<Relationships xmlns="http://schemas.openxmlformats.org/package/2006/relationships"><Relationship Id="rId1" Type="http://schemas.openxmlformats.org/officeDocument/2006/relationships/hyperlink" Target="#Index"/></Relationships>
</file>

<file path=xl/drawings/drawing1.xml><?xml version="1.0" encoding="utf-8"?>
<xdr:wsDr xmlns:xdr="http://schemas.openxmlformats.org/drawingml/2006/spreadsheetDrawing" xmlns:a="http://schemas.openxmlformats.org/drawingml/2006/main">
  <xdr:twoCellAnchor>
    <xdr:from>
      <xdr:col>0</xdr:col>
      <xdr:colOff>144780</xdr:colOff>
      <xdr:row>5</xdr:row>
      <xdr:rowOff>0</xdr:rowOff>
    </xdr:from>
    <xdr:to>
      <xdr:col>7</xdr:col>
      <xdr:colOff>76200</xdr:colOff>
      <xdr:row>27</xdr:row>
      <xdr:rowOff>120650</xdr:rowOff>
    </xdr:to>
    <xdr:sp macro="" textlink="">
      <xdr:nvSpPr>
        <xdr:cNvPr id="7" name="textruta 6">
          <a:extLst>
            <a:ext uri="{FF2B5EF4-FFF2-40B4-BE49-F238E27FC236}">
              <a16:creationId xmlns:a16="http://schemas.microsoft.com/office/drawing/2014/main" id="{00000000-0008-0000-0000-000007000000}"/>
            </a:ext>
          </a:extLst>
        </xdr:cNvPr>
        <xdr:cNvSpPr txBox="1"/>
      </xdr:nvSpPr>
      <xdr:spPr>
        <a:xfrm>
          <a:off x="144780" y="1130300"/>
          <a:ext cx="4554220" cy="392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2800" b="1" i="0" u="none" strike="noStrike">
              <a:solidFill>
                <a:sysClr val="windowText" lastClr="000000"/>
              </a:solidFill>
              <a:effectLst/>
              <a:latin typeface="+mn-lt"/>
              <a:ea typeface="+mn-ea"/>
              <a:cs typeface="+mn-cs"/>
            </a:rPr>
            <a:t>1</a:t>
          </a:r>
          <a:r>
            <a:rPr lang="sv-SE" sz="1200" b="1" i="0" u="none" strike="noStrike">
              <a:solidFill>
                <a:sysClr val="windowText" lastClr="000000"/>
              </a:solidFill>
              <a:effectLst/>
              <a:latin typeface="+mn-lt"/>
              <a:ea typeface="+mn-ea"/>
              <a:cs typeface="+mn-cs"/>
            </a:rPr>
            <a:t>Gå till fliken för rätt register</a:t>
          </a:r>
          <a:r>
            <a:rPr lang="sv-SE" sz="1200">
              <a:solidFill>
                <a:sysClr val="windowText" lastClr="000000"/>
              </a:solidFill>
            </a:rPr>
            <a:t> </a:t>
          </a:r>
        </a:p>
        <a:p>
          <a:r>
            <a:rPr lang="sv-SE" sz="1000" b="0" i="0" u="none" strike="noStrike">
              <a:solidFill>
                <a:sysClr val="windowText" lastClr="000000"/>
              </a:solidFill>
              <a:effectLst/>
              <a:latin typeface="+mn-lt"/>
              <a:ea typeface="+mn-ea"/>
              <a:cs typeface="+mn-cs"/>
            </a:rPr>
            <a:t>I respektive flik väljer du variabler för det registret.</a:t>
          </a:r>
          <a:r>
            <a:rPr lang="sv-SE" sz="1000">
              <a:solidFill>
                <a:sysClr val="windowText" lastClr="000000"/>
              </a:solidFill>
            </a:rPr>
            <a:t> Välj endast de register och </a:t>
          </a:r>
          <a:r>
            <a:rPr lang="sv-SE" sz="1000" baseline="0">
              <a:solidFill>
                <a:sysClr val="windowText" lastClr="000000"/>
              </a:solidFill>
            </a:rPr>
            <a:t>variabler som ska ingå i din beställning. </a:t>
          </a:r>
          <a:r>
            <a:rPr lang="sv-SE" sz="1000" b="0" i="0" u="none" strike="noStrike">
              <a:solidFill>
                <a:sysClr val="windowText" lastClr="000000"/>
              </a:solidFill>
              <a:effectLst/>
              <a:latin typeface="+mn-lt"/>
              <a:ea typeface="+mn-ea"/>
              <a:cs typeface="+mn-cs"/>
            </a:rPr>
            <a:t>Observera att för vissa</a:t>
          </a:r>
          <a:r>
            <a:rPr lang="sv-SE" sz="1000" b="0" i="0" u="none" strike="noStrike" baseline="0">
              <a:solidFill>
                <a:sysClr val="windowText" lastClr="000000"/>
              </a:solidFill>
              <a:effectLst/>
              <a:latin typeface="+mn-lt"/>
              <a:ea typeface="+mn-ea"/>
              <a:cs typeface="+mn-cs"/>
            </a:rPr>
            <a:t> register finns det flera flikar.</a:t>
          </a:r>
          <a:endParaRPr lang="sv-SE" sz="1000">
            <a:solidFill>
              <a:sysClr val="windowText" lastClr="000000"/>
            </a:solidFill>
          </a:endParaRPr>
        </a:p>
        <a:p>
          <a:endParaRPr lang="sv-SE">
            <a:solidFill>
              <a:sysClr val="windowText" lastClr="000000"/>
            </a:solidFill>
          </a:endParaRPr>
        </a:p>
        <a:p>
          <a:r>
            <a:rPr lang="sv-SE" sz="2800" b="1" i="0" u="none" strike="noStrike">
              <a:solidFill>
                <a:sysClr val="windowText" lastClr="000000"/>
              </a:solidFill>
              <a:effectLst/>
              <a:latin typeface="+mn-lt"/>
              <a:ea typeface="+mn-ea"/>
              <a:cs typeface="+mn-cs"/>
            </a:rPr>
            <a:t>2</a:t>
          </a:r>
          <a:r>
            <a:rPr lang="sv-SE" sz="2800" b="1" i="0" u="none" strike="noStrike" baseline="0">
              <a:solidFill>
                <a:sysClr val="windowText" lastClr="000000"/>
              </a:solidFill>
              <a:effectLst/>
              <a:latin typeface="+mn-lt"/>
              <a:ea typeface="+mn-ea"/>
              <a:cs typeface="+mn-cs"/>
            </a:rPr>
            <a:t> </a:t>
          </a:r>
          <a:r>
            <a:rPr lang="sv-SE" sz="1200" b="1" i="0" u="none" strike="noStrike">
              <a:solidFill>
                <a:sysClr val="windowText" lastClr="000000"/>
              </a:solidFill>
              <a:effectLst/>
              <a:latin typeface="+mn-lt"/>
              <a:ea typeface="+mn-ea"/>
              <a:cs typeface="+mn-cs"/>
            </a:rPr>
            <a:t>Välj variabler för respektive register </a:t>
          </a:r>
          <a:r>
            <a:rPr lang="sv-SE" sz="1200">
              <a:solidFill>
                <a:sysClr val="windowText" lastClr="000000"/>
              </a:solidFill>
            </a:rPr>
            <a:t> </a:t>
          </a:r>
        </a:p>
        <a:p>
          <a:r>
            <a:rPr lang="sv-SE" sz="1000" b="0" i="0" u="none" strike="noStrike">
              <a:solidFill>
                <a:sysClr val="windowText" lastClr="000000"/>
              </a:solidFill>
              <a:effectLst/>
              <a:latin typeface="+mn-lt"/>
              <a:ea typeface="+mn-ea"/>
              <a:cs typeface="+mn-cs"/>
            </a:rPr>
            <a:t>Markera de variabler du önskar genom att klicka i variablernas kryssrutor.</a:t>
          </a:r>
          <a:r>
            <a:rPr lang="sv-SE" sz="1000">
              <a:solidFill>
                <a:sysClr val="windowText" lastClr="000000"/>
              </a:solidFill>
            </a:rPr>
            <a:t> </a:t>
          </a:r>
          <a:r>
            <a:rPr lang="sv-SE" sz="1000" b="0" i="0" u="none" strike="noStrike">
              <a:solidFill>
                <a:sysClr val="windowText" lastClr="000000"/>
              </a:solidFill>
              <a:effectLst/>
              <a:latin typeface="+mn-lt"/>
              <a:ea typeface="+mn-ea"/>
              <a:cs typeface="+mn-cs"/>
            </a:rPr>
            <a:t>Kontrollera färgkodade variabler då</a:t>
          </a:r>
          <a:r>
            <a:rPr lang="sv-SE" sz="1000" b="0" i="0" u="none" strike="noStrike" baseline="0">
              <a:solidFill>
                <a:sysClr val="windowText" lastClr="000000"/>
              </a:solidFill>
              <a:effectLst/>
              <a:latin typeface="+mn-lt"/>
              <a:ea typeface="+mn-ea"/>
              <a:cs typeface="+mn-cs"/>
            </a:rPr>
            <a:t> </a:t>
          </a:r>
          <a:r>
            <a:rPr lang="sv-SE" sz="1000" b="0" i="0" u="none" strike="noStrike">
              <a:solidFill>
                <a:sysClr val="windowText" lastClr="000000"/>
              </a:solidFill>
              <a:effectLst/>
              <a:latin typeface="+mn-lt"/>
              <a:ea typeface="+mn-ea"/>
              <a:cs typeface="+mn-cs"/>
            </a:rPr>
            <a:t>gröna variabler är rekommenderade och gula kan kräva viss åtgärd (läs mer under kolumnen Kommentar).</a:t>
          </a:r>
          <a:r>
            <a:rPr lang="sv-SE" sz="1000">
              <a:solidFill>
                <a:sysClr val="windowText" lastClr="000000"/>
              </a:solidFill>
            </a:rPr>
            <a:t> Kontrollera även att de variabler du väljer finns för de år du beställer. </a:t>
          </a:r>
          <a:r>
            <a:rPr lang="sv-SE" sz="1000" b="0" i="0" u="none" strike="noStrike">
              <a:solidFill>
                <a:sysClr val="windowText" lastClr="000000"/>
              </a:solidFill>
              <a:effectLst/>
              <a:latin typeface="+mn-lt"/>
              <a:ea typeface="+mn-ea"/>
              <a:cs typeface="+mn-cs"/>
            </a:rPr>
            <a:t>Upprepa steg 1 och 2 för samtliga valda register.</a:t>
          </a:r>
          <a:r>
            <a:rPr lang="sv-SE" sz="1000">
              <a:solidFill>
                <a:sysClr val="windowText" lastClr="000000"/>
              </a:solidFill>
            </a:rPr>
            <a:t> </a:t>
          </a:r>
        </a:p>
        <a:p>
          <a:endParaRPr lang="sv-SE">
            <a:solidFill>
              <a:sysClr val="windowText" lastClr="000000"/>
            </a:solidFill>
          </a:endParaRPr>
        </a:p>
        <a:p>
          <a:r>
            <a:rPr lang="sv-SE" sz="2800" b="1" i="0" u="none" strike="noStrike">
              <a:solidFill>
                <a:sysClr val="windowText" lastClr="000000"/>
              </a:solidFill>
              <a:effectLst/>
              <a:latin typeface="+mn-lt"/>
              <a:ea typeface="+mn-ea"/>
              <a:cs typeface="+mn-cs"/>
            </a:rPr>
            <a:t>3</a:t>
          </a:r>
          <a:r>
            <a:rPr lang="sv-SE" sz="2800" b="1" i="0" u="none" strike="noStrike" baseline="0">
              <a:solidFill>
                <a:sysClr val="windowText" lastClr="000000"/>
              </a:solidFill>
              <a:effectLst/>
              <a:latin typeface="+mn-lt"/>
              <a:ea typeface="+mn-ea"/>
              <a:cs typeface="+mn-cs"/>
            </a:rPr>
            <a:t> </a:t>
          </a:r>
          <a:r>
            <a:rPr lang="sv-SE" sz="1200" b="1" i="0" u="none" strike="noStrike">
              <a:solidFill>
                <a:sysClr val="windowText" lastClr="000000"/>
              </a:solidFill>
              <a:effectLst/>
              <a:latin typeface="+mn-lt"/>
              <a:ea typeface="+mn-ea"/>
              <a:cs typeface="+mn-cs"/>
            </a:rPr>
            <a:t>Se över din beställning, spara och skicka in</a:t>
          </a:r>
          <a:r>
            <a:rPr lang="sv-SE" sz="1200">
              <a:solidFill>
                <a:sysClr val="windowText" lastClr="000000"/>
              </a:solidFill>
            </a:rPr>
            <a:t> </a:t>
          </a:r>
        </a:p>
        <a:p>
          <a:r>
            <a:rPr lang="sv-SE" sz="1000" b="0" i="0" u="none" strike="noStrike">
              <a:solidFill>
                <a:sysClr val="windowText" lastClr="000000"/>
              </a:solidFill>
              <a:effectLst/>
              <a:latin typeface="+mn-lt"/>
              <a:ea typeface="+mn-ea"/>
              <a:cs typeface="+mn-cs"/>
            </a:rPr>
            <a:t>Under fliken "Sammanfattning" ser du de variabler du valt för respektive register. För att göra ändringar - gå tillbaka till registrets flik och ta bort/lägg till variabler.</a:t>
          </a:r>
          <a:r>
            <a:rPr lang="sv-SE" sz="1000">
              <a:solidFill>
                <a:sysClr val="windowText" lastClr="000000"/>
              </a:solidFill>
            </a:rPr>
            <a:t> </a:t>
          </a:r>
          <a:r>
            <a:rPr lang="sv-SE" sz="1000" b="0" i="0" u="none" strike="noStrike">
              <a:solidFill>
                <a:sysClr val="windowText" lastClr="000000"/>
              </a:solidFill>
              <a:effectLst/>
              <a:latin typeface="+mn-lt"/>
              <a:ea typeface="+mn-ea"/>
              <a:cs typeface="+mn-cs"/>
            </a:rPr>
            <a:t>När du är nöjd med din variabellista sparar du den och bifogar  tillsammans med din beställning av registeruppgifter.</a:t>
          </a:r>
          <a:r>
            <a:rPr lang="sv-SE" sz="1000">
              <a:solidFill>
                <a:sysClr val="windowText" lastClr="000000"/>
              </a:solidFill>
            </a:rPr>
            <a:t> </a:t>
          </a:r>
        </a:p>
      </xdr:txBody>
    </xdr:sp>
    <xdr:clientData/>
  </xdr:twoCellAnchor>
  <xdr:twoCellAnchor editAs="oneCell">
    <xdr:from>
      <xdr:col>0</xdr:col>
      <xdr:colOff>28575</xdr:colOff>
      <xdr:row>0</xdr:row>
      <xdr:rowOff>28575</xdr:rowOff>
    </xdr:from>
    <xdr:to>
      <xdr:col>3</xdr:col>
      <xdr:colOff>215900</xdr:colOff>
      <xdr:row>1</xdr:row>
      <xdr:rowOff>283911</xdr:rowOff>
    </xdr:to>
    <xdr:pic>
      <xdr:nvPicPr>
        <xdr:cNvPr id="4" name="Bildobjekt 3" descr="Socialstyrels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2247900" cy="46488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19050</xdr:rowOff>
        </xdr:from>
        <xdr:to>
          <xdr:col>1</xdr:col>
          <xdr:colOff>9525</xdr:colOff>
          <xdr:row>4</xdr:row>
          <xdr:rowOff>0</xdr:rowOff>
        </xdr:to>
        <xdr:sp macro="" textlink="">
          <xdr:nvSpPr>
            <xdr:cNvPr id="53252" name="Check Box 4" hidden="1">
              <a:extLst>
                <a:ext uri="{63B3BB69-23CF-44E3-9099-C40C66FF867C}">
                  <a14:compatExt spid="_x0000_s53252"/>
                </a:ext>
                <a:ext uri="{FF2B5EF4-FFF2-40B4-BE49-F238E27FC236}">
                  <a16:creationId xmlns:a16="http://schemas.microsoft.com/office/drawing/2014/main" id="{00000000-0008-0000-0A00-00000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19050</xdr:rowOff>
        </xdr:from>
        <xdr:to>
          <xdr:col>1</xdr:col>
          <xdr:colOff>9525</xdr:colOff>
          <xdr:row>5</xdr:row>
          <xdr:rowOff>0</xdr:rowOff>
        </xdr:to>
        <xdr:sp macro="" textlink="">
          <xdr:nvSpPr>
            <xdr:cNvPr id="53253" name="Check Box 5" hidden="1">
              <a:extLst>
                <a:ext uri="{63B3BB69-23CF-44E3-9099-C40C66FF867C}">
                  <a14:compatExt spid="_x0000_s53253"/>
                </a:ext>
                <a:ext uri="{FF2B5EF4-FFF2-40B4-BE49-F238E27FC236}">
                  <a16:creationId xmlns:a16="http://schemas.microsoft.com/office/drawing/2014/main" id="{00000000-0008-0000-0A00-00000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9525</xdr:rowOff>
        </xdr:from>
        <xdr:to>
          <xdr:col>1</xdr:col>
          <xdr:colOff>9525</xdr:colOff>
          <xdr:row>5</xdr:row>
          <xdr:rowOff>200025</xdr:rowOff>
        </xdr:to>
        <xdr:sp macro="" textlink="">
          <xdr:nvSpPr>
            <xdr:cNvPr id="53254" name="Check Box 6" hidden="1">
              <a:extLst>
                <a:ext uri="{63B3BB69-23CF-44E3-9099-C40C66FF867C}">
                  <a14:compatExt spid="_x0000_s53254"/>
                </a:ext>
                <a:ext uri="{FF2B5EF4-FFF2-40B4-BE49-F238E27FC236}">
                  <a16:creationId xmlns:a16="http://schemas.microsoft.com/office/drawing/2014/main" id="{00000000-0008-0000-0A00-00000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152400</xdr:rowOff>
        </xdr:from>
        <xdr:to>
          <xdr:col>1</xdr:col>
          <xdr:colOff>9525</xdr:colOff>
          <xdr:row>6</xdr:row>
          <xdr:rowOff>342900</xdr:rowOff>
        </xdr:to>
        <xdr:sp macro="" textlink="">
          <xdr:nvSpPr>
            <xdr:cNvPr id="53255" name="Check Box 7" hidden="1">
              <a:extLst>
                <a:ext uri="{63B3BB69-23CF-44E3-9099-C40C66FF867C}">
                  <a14:compatExt spid="_x0000_s53255"/>
                </a:ext>
                <a:ext uri="{FF2B5EF4-FFF2-40B4-BE49-F238E27FC236}">
                  <a16:creationId xmlns:a16="http://schemas.microsoft.com/office/drawing/2014/main" id="{00000000-0008-0000-0A00-000007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85725</xdr:rowOff>
        </xdr:from>
        <xdr:to>
          <xdr:col>1</xdr:col>
          <xdr:colOff>9525</xdr:colOff>
          <xdr:row>7</xdr:row>
          <xdr:rowOff>276225</xdr:rowOff>
        </xdr:to>
        <xdr:sp macro="" textlink="">
          <xdr:nvSpPr>
            <xdr:cNvPr id="53256" name="Check Box 8" hidden="1">
              <a:extLst>
                <a:ext uri="{63B3BB69-23CF-44E3-9099-C40C66FF867C}">
                  <a14:compatExt spid="_x0000_s53256"/>
                </a:ext>
                <a:ext uri="{FF2B5EF4-FFF2-40B4-BE49-F238E27FC236}">
                  <a16:creationId xmlns:a16="http://schemas.microsoft.com/office/drawing/2014/main" id="{00000000-0008-0000-0A00-000008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9525</xdr:rowOff>
        </xdr:from>
        <xdr:to>
          <xdr:col>1</xdr:col>
          <xdr:colOff>9525</xdr:colOff>
          <xdr:row>8</xdr:row>
          <xdr:rowOff>200025</xdr:rowOff>
        </xdr:to>
        <xdr:sp macro="" textlink="">
          <xdr:nvSpPr>
            <xdr:cNvPr id="53257" name="Check Box 9" hidden="1">
              <a:extLst>
                <a:ext uri="{63B3BB69-23CF-44E3-9099-C40C66FF867C}">
                  <a14:compatExt spid="_x0000_s53257"/>
                </a:ext>
                <a:ext uri="{FF2B5EF4-FFF2-40B4-BE49-F238E27FC236}">
                  <a16:creationId xmlns:a16="http://schemas.microsoft.com/office/drawing/2014/main" id="{00000000-0008-0000-0A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9525</xdr:rowOff>
        </xdr:from>
        <xdr:to>
          <xdr:col>1</xdr:col>
          <xdr:colOff>9525</xdr:colOff>
          <xdr:row>10</xdr:row>
          <xdr:rowOff>200025</xdr:rowOff>
        </xdr:to>
        <xdr:sp macro="" textlink="">
          <xdr:nvSpPr>
            <xdr:cNvPr id="53259" name="Check Box 11" hidden="1">
              <a:extLst>
                <a:ext uri="{63B3BB69-23CF-44E3-9099-C40C66FF867C}">
                  <a14:compatExt spid="_x0000_s53259"/>
                </a:ext>
                <a:ext uri="{FF2B5EF4-FFF2-40B4-BE49-F238E27FC236}">
                  <a16:creationId xmlns:a16="http://schemas.microsoft.com/office/drawing/2014/main" id="{00000000-0008-0000-0A00-00000B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1</xdr:col>
          <xdr:colOff>9525</xdr:colOff>
          <xdr:row>11</xdr:row>
          <xdr:rowOff>200025</xdr:rowOff>
        </xdr:to>
        <xdr:sp macro="" textlink="">
          <xdr:nvSpPr>
            <xdr:cNvPr id="53262" name="Check Box 14" hidden="1">
              <a:extLst>
                <a:ext uri="{63B3BB69-23CF-44E3-9099-C40C66FF867C}">
                  <a14:compatExt spid="_x0000_s53262"/>
                </a:ext>
                <a:ext uri="{FF2B5EF4-FFF2-40B4-BE49-F238E27FC236}">
                  <a16:creationId xmlns:a16="http://schemas.microsoft.com/office/drawing/2014/main" id="{00000000-0008-0000-0A00-00000E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9525</xdr:rowOff>
        </xdr:from>
        <xdr:to>
          <xdr:col>1</xdr:col>
          <xdr:colOff>9525</xdr:colOff>
          <xdr:row>12</xdr:row>
          <xdr:rowOff>200025</xdr:rowOff>
        </xdr:to>
        <xdr:sp macro="" textlink="">
          <xdr:nvSpPr>
            <xdr:cNvPr id="53263" name="Check Box 15" hidden="1">
              <a:extLst>
                <a:ext uri="{63B3BB69-23CF-44E3-9099-C40C66FF867C}">
                  <a14:compatExt spid="_x0000_s53263"/>
                </a:ext>
                <a:ext uri="{FF2B5EF4-FFF2-40B4-BE49-F238E27FC236}">
                  <a16:creationId xmlns:a16="http://schemas.microsoft.com/office/drawing/2014/main" id="{00000000-0008-0000-0A00-00000F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9525</xdr:colOff>
      <xdr:row>0</xdr:row>
      <xdr:rowOff>19050</xdr:rowOff>
    </xdr:from>
    <xdr:to>
      <xdr:col>3</xdr:col>
      <xdr:colOff>2143125</xdr:colOff>
      <xdr:row>1</xdr:row>
      <xdr:rowOff>0</xdr:rowOff>
    </xdr:to>
    <xdr:sp macro="" textlink="">
      <xdr:nvSpPr>
        <xdr:cNvPr id="17" name="Rektangel: rundade hörn 16">
          <a:hlinkClick xmlns:r="http://schemas.openxmlformats.org/officeDocument/2006/relationships" r:id="rId1"/>
          <a:extLst>
            <a:ext uri="{FF2B5EF4-FFF2-40B4-BE49-F238E27FC236}">
              <a16:creationId xmlns:a16="http://schemas.microsoft.com/office/drawing/2014/main" id="{00000000-0008-0000-0A00-000011000000}"/>
            </a:ext>
          </a:extLst>
        </xdr:cNvPr>
        <xdr:cNvSpPr/>
      </xdr:nvSpPr>
      <xdr:spPr>
        <a:xfrm>
          <a:off x="5276850" y="19050"/>
          <a:ext cx="2133600" cy="266700"/>
        </a:xfrm>
        <a:prstGeom prst="roundRect">
          <a:avLst/>
        </a:prstGeom>
        <a:ln/>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sv-SE" sz="1200">
              <a:solidFill>
                <a:schemeClr val="tx1"/>
              </a:solidFill>
            </a:rPr>
            <a:t>Tillbaka till Registeröversikt</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16</xdr:row>
          <xdr:rowOff>76200</xdr:rowOff>
        </xdr:from>
        <xdr:to>
          <xdr:col>1</xdr:col>
          <xdr:colOff>9525</xdr:colOff>
          <xdr:row>16</xdr:row>
          <xdr:rowOff>266700</xdr:rowOff>
        </xdr:to>
        <xdr:sp macro="" textlink="">
          <xdr:nvSpPr>
            <xdr:cNvPr id="53264" name="Check Box 16" hidden="1">
              <a:extLst>
                <a:ext uri="{63B3BB69-23CF-44E3-9099-C40C66FF867C}">
                  <a14:compatExt spid="_x0000_s53264"/>
                </a:ext>
                <a:ext uri="{FF2B5EF4-FFF2-40B4-BE49-F238E27FC236}">
                  <a16:creationId xmlns:a16="http://schemas.microsoft.com/office/drawing/2014/main" id="{00000000-0008-0000-0A00-000010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76200</xdr:rowOff>
        </xdr:from>
        <xdr:to>
          <xdr:col>1</xdr:col>
          <xdr:colOff>9525</xdr:colOff>
          <xdr:row>17</xdr:row>
          <xdr:rowOff>266700</xdr:rowOff>
        </xdr:to>
        <xdr:sp macro="" textlink="">
          <xdr:nvSpPr>
            <xdr:cNvPr id="53265" name="Check Box 17" hidden="1">
              <a:extLst>
                <a:ext uri="{63B3BB69-23CF-44E3-9099-C40C66FF867C}">
                  <a14:compatExt spid="_x0000_s53265"/>
                </a:ext>
                <a:ext uri="{FF2B5EF4-FFF2-40B4-BE49-F238E27FC236}">
                  <a16:creationId xmlns:a16="http://schemas.microsoft.com/office/drawing/2014/main" id="{00000000-0008-0000-0A00-00001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9525</xdr:rowOff>
        </xdr:from>
        <xdr:to>
          <xdr:col>1</xdr:col>
          <xdr:colOff>9525</xdr:colOff>
          <xdr:row>9</xdr:row>
          <xdr:rowOff>200025</xdr:rowOff>
        </xdr:to>
        <xdr:sp macro="" textlink="">
          <xdr:nvSpPr>
            <xdr:cNvPr id="53266" name="Check Box 18" hidden="1">
              <a:extLst>
                <a:ext uri="{63B3BB69-23CF-44E3-9099-C40C66FF867C}">
                  <a14:compatExt spid="_x0000_s53266"/>
                </a:ext>
                <a:ext uri="{FF2B5EF4-FFF2-40B4-BE49-F238E27FC236}">
                  <a16:creationId xmlns:a16="http://schemas.microsoft.com/office/drawing/2014/main" id="{00000000-0008-0000-0A00-00001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85725</xdr:rowOff>
        </xdr:from>
        <xdr:to>
          <xdr:col>1</xdr:col>
          <xdr:colOff>9525</xdr:colOff>
          <xdr:row>18</xdr:row>
          <xdr:rowOff>276225</xdr:rowOff>
        </xdr:to>
        <xdr:sp macro="" textlink="">
          <xdr:nvSpPr>
            <xdr:cNvPr id="53267" name="Check Box 19" hidden="1">
              <a:extLst>
                <a:ext uri="{63B3BB69-23CF-44E3-9099-C40C66FF867C}">
                  <a14:compatExt spid="_x0000_s53267"/>
                </a:ext>
                <a:ext uri="{FF2B5EF4-FFF2-40B4-BE49-F238E27FC236}">
                  <a16:creationId xmlns:a16="http://schemas.microsoft.com/office/drawing/2014/main" id="{00000000-0008-0000-0A00-00001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76200</xdr:rowOff>
        </xdr:from>
        <xdr:to>
          <xdr:col>1</xdr:col>
          <xdr:colOff>9525</xdr:colOff>
          <xdr:row>19</xdr:row>
          <xdr:rowOff>266700</xdr:rowOff>
        </xdr:to>
        <xdr:sp macro="" textlink="">
          <xdr:nvSpPr>
            <xdr:cNvPr id="53268" name="Check Box 20" hidden="1">
              <a:extLst>
                <a:ext uri="{63B3BB69-23CF-44E3-9099-C40C66FF867C}">
                  <a14:compatExt spid="_x0000_s53268"/>
                </a:ext>
                <a:ext uri="{FF2B5EF4-FFF2-40B4-BE49-F238E27FC236}">
                  <a16:creationId xmlns:a16="http://schemas.microsoft.com/office/drawing/2014/main" id="{00000000-0008-0000-0A00-00001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xdr:row>
          <xdr:rowOff>200025</xdr:rowOff>
        </xdr:from>
        <xdr:to>
          <xdr:col>1</xdr:col>
          <xdr:colOff>28575</xdr:colOff>
          <xdr:row>8</xdr:row>
          <xdr:rowOff>200025</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0B00-00000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66675</xdr:rowOff>
        </xdr:from>
        <xdr:to>
          <xdr:col>1</xdr:col>
          <xdr:colOff>28575</xdr:colOff>
          <xdr:row>9</xdr:row>
          <xdr:rowOff>285750</xdr:rowOff>
        </xdr:to>
        <xdr:sp macro="" textlink="">
          <xdr:nvSpPr>
            <xdr:cNvPr id="54279" name="Check Box 7" hidden="1">
              <a:extLst>
                <a:ext uri="{63B3BB69-23CF-44E3-9099-C40C66FF867C}">
                  <a14:compatExt spid="_x0000_s54279"/>
                </a:ext>
                <a:ext uri="{FF2B5EF4-FFF2-40B4-BE49-F238E27FC236}">
                  <a16:creationId xmlns:a16="http://schemas.microsoft.com/office/drawing/2014/main" id="{00000000-0008-0000-0B00-00000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1</xdr:col>
          <xdr:colOff>28575</xdr:colOff>
          <xdr:row>11</xdr:row>
          <xdr:rowOff>9525</xdr:rowOff>
        </xdr:to>
        <xdr:sp macro="" textlink="">
          <xdr:nvSpPr>
            <xdr:cNvPr id="54280" name="Check Box 8" hidden="1">
              <a:extLst>
                <a:ext uri="{63B3BB69-23CF-44E3-9099-C40C66FF867C}">
                  <a14:compatExt spid="_x0000_s54280"/>
                </a:ext>
                <a:ext uri="{FF2B5EF4-FFF2-40B4-BE49-F238E27FC236}">
                  <a16:creationId xmlns:a16="http://schemas.microsoft.com/office/drawing/2014/main" id="{00000000-0008-0000-0B00-00000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47625</xdr:rowOff>
        </xdr:from>
        <xdr:to>
          <xdr:col>1</xdr:col>
          <xdr:colOff>28575</xdr:colOff>
          <xdr:row>11</xdr:row>
          <xdr:rowOff>266700</xdr:rowOff>
        </xdr:to>
        <xdr:sp macro="" textlink="">
          <xdr:nvSpPr>
            <xdr:cNvPr id="54281" name="Check Box 9" hidden="1">
              <a:extLst>
                <a:ext uri="{63B3BB69-23CF-44E3-9099-C40C66FF867C}">
                  <a14:compatExt spid="_x0000_s54281"/>
                </a:ext>
                <a:ext uri="{FF2B5EF4-FFF2-40B4-BE49-F238E27FC236}">
                  <a16:creationId xmlns:a16="http://schemas.microsoft.com/office/drawing/2014/main" id="{00000000-0008-0000-0B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57150</xdr:rowOff>
        </xdr:from>
        <xdr:to>
          <xdr:col>1</xdr:col>
          <xdr:colOff>28575</xdr:colOff>
          <xdr:row>13</xdr:row>
          <xdr:rowOff>0</xdr:rowOff>
        </xdr:to>
        <xdr:sp macro="" textlink="">
          <xdr:nvSpPr>
            <xdr:cNvPr id="54282" name="Check Box 10" hidden="1">
              <a:extLst>
                <a:ext uri="{63B3BB69-23CF-44E3-9099-C40C66FF867C}">
                  <a14:compatExt spid="_x0000_s54282"/>
                </a:ext>
                <a:ext uri="{FF2B5EF4-FFF2-40B4-BE49-F238E27FC236}">
                  <a16:creationId xmlns:a16="http://schemas.microsoft.com/office/drawing/2014/main" id="{00000000-0008-0000-0B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1</xdr:col>
          <xdr:colOff>28575</xdr:colOff>
          <xdr:row>14</xdr:row>
          <xdr:rowOff>9525</xdr:rowOff>
        </xdr:to>
        <xdr:sp macro="" textlink="">
          <xdr:nvSpPr>
            <xdr:cNvPr id="54283" name="Check Box 11" hidden="1">
              <a:extLst>
                <a:ext uri="{63B3BB69-23CF-44E3-9099-C40C66FF867C}">
                  <a14:compatExt spid="_x0000_s54283"/>
                </a:ext>
                <a:ext uri="{FF2B5EF4-FFF2-40B4-BE49-F238E27FC236}">
                  <a16:creationId xmlns:a16="http://schemas.microsoft.com/office/drawing/2014/main" id="{00000000-0008-0000-0B00-00000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1</xdr:col>
          <xdr:colOff>28575</xdr:colOff>
          <xdr:row>15</xdr:row>
          <xdr:rowOff>9525</xdr:rowOff>
        </xdr:to>
        <xdr:sp macro="" textlink="">
          <xdr:nvSpPr>
            <xdr:cNvPr id="54284" name="Check Box 12" hidden="1">
              <a:extLst>
                <a:ext uri="{63B3BB69-23CF-44E3-9099-C40C66FF867C}">
                  <a14:compatExt spid="_x0000_s54284"/>
                </a:ext>
                <a:ext uri="{FF2B5EF4-FFF2-40B4-BE49-F238E27FC236}">
                  <a16:creationId xmlns:a16="http://schemas.microsoft.com/office/drawing/2014/main" id="{00000000-0008-0000-0B00-00000C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0</xdr:rowOff>
        </xdr:from>
        <xdr:to>
          <xdr:col>1</xdr:col>
          <xdr:colOff>28575</xdr:colOff>
          <xdr:row>16</xdr:row>
          <xdr:rowOff>9525</xdr:rowOff>
        </xdr:to>
        <xdr:sp macro="" textlink="">
          <xdr:nvSpPr>
            <xdr:cNvPr id="54285" name="Check Box 13" hidden="1">
              <a:extLst>
                <a:ext uri="{63B3BB69-23CF-44E3-9099-C40C66FF867C}">
                  <a14:compatExt spid="_x0000_s54285"/>
                </a:ext>
                <a:ext uri="{FF2B5EF4-FFF2-40B4-BE49-F238E27FC236}">
                  <a16:creationId xmlns:a16="http://schemas.microsoft.com/office/drawing/2014/main" id="{00000000-0008-0000-0B00-00000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1</xdr:col>
          <xdr:colOff>28575</xdr:colOff>
          <xdr:row>17</xdr:row>
          <xdr:rowOff>9525</xdr:rowOff>
        </xdr:to>
        <xdr:sp macro="" textlink="">
          <xdr:nvSpPr>
            <xdr:cNvPr id="54286" name="Check Box 14" hidden="1">
              <a:extLst>
                <a:ext uri="{63B3BB69-23CF-44E3-9099-C40C66FF867C}">
                  <a14:compatExt spid="_x0000_s54286"/>
                </a:ext>
                <a:ext uri="{FF2B5EF4-FFF2-40B4-BE49-F238E27FC236}">
                  <a16:creationId xmlns:a16="http://schemas.microsoft.com/office/drawing/2014/main" id="{00000000-0008-0000-0B00-00000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9525</xdr:colOff>
      <xdr:row>0</xdr:row>
      <xdr:rowOff>19050</xdr:rowOff>
    </xdr:from>
    <xdr:to>
      <xdr:col>3</xdr:col>
      <xdr:colOff>2143125</xdr:colOff>
      <xdr:row>1</xdr:row>
      <xdr:rowOff>0</xdr:rowOff>
    </xdr:to>
    <xdr:sp macro="" textlink="">
      <xdr:nvSpPr>
        <xdr:cNvPr id="16" name="Rektangel: rundade hörn 15">
          <a:hlinkClick xmlns:r="http://schemas.openxmlformats.org/officeDocument/2006/relationships" r:id="rId1"/>
          <a:extLst>
            <a:ext uri="{FF2B5EF4-FFF2-40B4-BE49-F238E27FC236}">
              <a16:creationId xmlns:a16="http://schemas.microsoft.com/office/drawing/2014/main" id="{00000000-0008-0000-0B00-000010000000}"/>
            </a:ext>
          </a:extLst>
        </xdr:cNvPr>
        <xdr:cNvSpPr/>
      </xdr:nvSpPr>
      <xdr:spPr>
        <a:xfrm>
          <a:off x="5276850" y="19050"/>
          <a:ext cx="2133600" cy="266700"/>
        </a:xfrm>
        <a:prstGeom prst="roundRect">
          <a:avLst/>
        </a:prstGeom>
        <a:ln/>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sv-SE" sz="1200">
              <a:solidFill>
                <a:schemeClr val="tx1"/>
              </a:solidFill>
            </a:rPr>
            <a:t>Tillbaka till Registeröversikt</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3</xdr:row>
          <xdr:rowOff>152400</xdr:rowOff>
        </xdr:from>
        <xdr:to>
          <xdr:col>1</xdr:col>
          <xdr:colOff>28575</xdr:colOff>
          <xdr:row>3</xdr:row>
          <xdr:rowOff>371475</xdr:rowOff>
        </xdr:to>
        <xdr:sp macro="" textlink="">
          <xdr:nvSpPr>
            <xdr:cNvPr id="54288" name="Check Box 16" hidden="1">
              <a:extLst>
                <a:ext uri="{63B3BB69-23CF-44E3-9099-C40C66FF867C}">
                  <a14:compatExt spid="_x0000_s54288"/>
                </a:ext>
                <a:ext uri="{FF2B5EF4-FFF2-40B4-BE49-F238E27FC236}">
                  <a16:creationId xmlns:a16="http://schemas.microsoft.com/office/drawing/2014/main" id="{00000000-0008-0000-0B00-000010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66675</xdr:rowOff>
        </xdr:from>
        <xdr:to>
          <xdr:col>1</xdr:col>
          <xdr:colOff>28575</xdr:colOff>
          <xdr:row>4</xdr:row>
          <xdr:rowOff>285750</xdr:rowOff>
        </xdr:to>
        <xdr:sp macro="" textlink="">
          <xdr:nvSpPr>
            <xdr:cNvPr id="54289" name="Check Box 17" hidden="1">
              <a:extLst>
                <a:ext uri="{63B3BB69-23CF-44E3-9099-C40C66FF867C}">
                  <a14:compatExt spid="_x0000_s54289"/>
                </a:ext>
                <a:ext uri="{FF2B5EF4-FFF2-40B4-BE49-F238E27FC236}">
                  <a16:creationId xmlns:a16="http://schemas.microsoft.com/office/drawing/2014/main" id="{00000000-0008-0000-0B00-00001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57150</xdr:rowOff>
        </xdr:from>
        <xdr:to>
          <xdr:col>1</xdr:col>
          <xdr:colOff>28575</xdr:colOff>
          <xdr:row>5</xdr:row>
          <xdr:rowOff>276225</xdr:rowOff>
        </xdr:to>
        <xdr:sp macro="" textlink="">
          <xdr:nvSpPr>
            <xdr:cNvPr id="54290" name="Check Box 18" hidden="1">
              <a:extLst>
                <a:ext uri="{63B3BB69-23CF-44E3-9099-C40C66FF867C}">
                  <a14:compatExt spid="_x0000_s54290"/>
                </a:ext>
                <a:ext uri="{FF2B5EF4-FFF2-40B4-BE49-F238E27FC236}">
                  <a16:creationId xmlns:a16="http://schemas.microsoft.com/office/drawing/2014/main" id="{00000000-0008-0000-0B00-00001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57150</xdr:rowOff>
        </xdr:from>
        <xdr:to>
          <xdr:col>1</xdr:col>
          <xdr:colOff>28575</xdr:colOff>
          <xdr:row>20</xdr:row>
          <xdr:rowOff>276225</xdr:rowOff>
        </xdr:to>
        <xdr:sp macro="" textlink="">
          <xdr:nvSpPr>
            <xdr:cNvPr id="54291" name="Check Box 19" hidden="1">
              <a:extLst>
                <a:ext uri="{63B3BB69-23CF-44E3-9099-C40C66FF867C}">
                  <a14:compatExt spid="_x0000_s54291"/>
                </a:ext>
                <a:ext uri="{FF2B5EF4-FFF2-40B4-BE49-F238E27FC236}">
                  <a16:creationId xmlns:a16="http://schemas.microsoft.com/office/drawing/2014/main" id="{00000000-0008-0000-0B00-00001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333375</xdr:rowOff>
        </xdr:from>
        <xdr:to>
          <xdr:col>1</xdr:col>
          <xdr:colOff>28575</xdr:colOff>
          <xdr:row>22</xdr:row>
          <xdr:rowOff>0</xdr:rowOff>
        </xdr:to>
        <xdr:sp macro="" textlink="">
          <xdr:nvSpPr>
            <xdr:cNvPr id="54292" name="Check Box 20" hidden="1">
              <a:extLst>
                <a:ext uri="{63B3BB69-23CF-44E3-9099-C40C66FF867C}">
                  <a14:compatExt spid="_x0000_s54292"/>
                </a:ext>
                <a:ext uri="{FF2B5EF4-FFF2-40B4-BE49-F238E27FC236}">
                  <a16:creationId xmlns:a16="http://schemas.microsoft.com/office/drawing/2014/main" id="{00000000-0008-0000-0B00-00001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9</xdr:row>
          <xdr:rowOff>9525</xdr:rowOff>
        </xdr:from>
        <xdr:to>
          <xdr:col>1</xdr:col>
          <xdr:colOff>104775</xdr:colOff>
          <xdr:row>9</xdr:row>
          <xdr:rowOff>180975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C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9525</xdr:rowOff>
        </xdr:from>
        <xdr:to>
          <xdr:col>1</xdr:col>
          <xdr:colOff>104775</xdr:colOff>
          <xdr:row>11</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C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1</xdr:col>
          <xdr:colOff>47625</xdr:colOff>
          <xdr:row>12</xdr:row>
          <xdr:rowOff>9525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C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47625</xdr:rowOff>
        </xdr:from>
        <xdr:to>
          <xdr:col>1</xdr:col>
          <xdr:colOff>19050</xdr:colOff>
          <xdr:row>39</xdr:row>
          <xdr:rowOff>247650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C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180975</xdr:rowOff>
        </xdr:from>
        <xdr:to>
          <xdr:col>1</xdr:col>
          <xdr:colOff>66675</xdr:colOff>
          <xdr:row>14</xdr:row>
          <xdr:rowOff>19050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C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1</xdr:col>
          <xdr:colOff>66675</xdr:colOff>
          <xdr:row>4</xdr:row>
          <xdr:rowOff>9525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C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9525</xdr:rowOff>
        </xdr:from>
        <xdr:to>
          <xdr:col>1</xdr:col>
          <xdr:colOff>66675</xdr:colOff>
          <xdr:row>15</xdr:row>
          <xdr:rowOff>19050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C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419100</xdr:rowOff>
        </xdr:from>
        <xdr:to>
          <xdr:col>0</xdr:col>
          <xdr:colOff>190500</xdr:colOff>
          <xdr:row>4</xdr:row>
          <xdr:rowOff>609600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C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95250</xdr:rowOff>
        </xdr:from>
        <xdr:to>
          <xdr:col>1</xdr:col>
          <xdr:colOff>104775</xdr:colOff>
          <xdr:row>41</xdr:row>
          <xdr:rowOff>266700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C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95250</xdr:rowOff>
        </xdr:from>
        <xdr:to>
          <xdr:col>1</xdr:col>
          <xdr:colOff>66675</xdr:colOff>
          <xdr:row>45</xdr:row>
          <xdr:rowOff>257175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C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200025</xdr:rowOff>
        </xdr:from>
        <xdr:to>
          <xdr:col>1</xdr:col>
          <xdr:colOff>66675</xdr:colOff>
          <xdr:row>17</xdr:row>
          <xdr:rowOff>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C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180975</xdr:rowOff>
        </xdr:from>
        <xdr:to>
          <xdr:col>1</xdr:col>
          <xdr:colOff>47625</xdr:colOff>
          <xdr:row>18</xdr:row>
          <xdr:rowOff>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C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57150</xdr:rowOff>
        </xdr:from>
        <xdr:to>
          <xdr:col>1</xdr:col>
          <xdr:colOff>66675</xdr:colOff>
          <xdr:row>46</xdr:row>
          <xdr:rowOff>238125</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C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76200</xdr:rowOff>
        </xdr:from>
        <xdr:to>
          <xdr:col>1</xdr:col>
          <xdr:colOff>47625</xdr:colOff>
          <xdr:row>47</xdr:row>
          <xdr:rowOff>238125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C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57150</xdr:rowOff>
        </xdr:from>
        <xdr:to>
          <xdr:col>1</xdr:col>
          <xdr:colOff>66675</xdr:colOff>
          <xdr:row>19</xdr:row>
          <xdr:rowOff>247650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C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428625</xdr:rowOff>
        </xdr:from>
        <xdr:to>
          <xdr:col>1</xdr:col>
          <xdr:colOff>66675</xdr:colOff>
          <xdr:row>48</xdr:row>
          <xdr:rowOff>600075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C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180975</xdr:rowOff>
        </xdr:from>
        <xdr:to>
          <xdr:col>1</xdr:col>
          <xdr:colOff>66675</xdr:colOff>
          <xdr:row>22</xdr:row>
          <xdr:rowOff>19050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C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49</xdr:row>
          <xdr:rowOff>66675</xdr:rowOff>
        </xdr:from>
        <xdr:to>
          <xdr:col>1</xdr:col>
          <xdr:colOff>76200</xdr:colOff>
          <xdr:row>49</xdr:row>
          <xdr:rowOff>238125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C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1</xdr:col>
          <xdr:colOff>66675</xdr:colOff>
          <xdr:row>23</xdr:row>
          <xdr:rowOff>19050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C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1</xdr:col>
          <xdr:colOff>66675</xdr:colOff>
          <xdr:row>24</xdr:row>
          <xdr:rowOff>9525</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C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0</xdr:rowOff>
        </xdr:from>
        <xdr:to>
          <xdr:col>1</xdr:col>
          <xdr:colOff>66675</xdr:colOff>
          <xdr:row>26</xdr:row>
          <xdr:rowOff>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C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66675</xdr:rowOff>
        </xdr:from>
        <xdr:to>
          <xdr:col>1</xdr:col>
          <xdr:colOff>66675</xdr:colOff>
          <xdr:row>26</xdr:row>
          <xdr:rowOff>238125</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C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76200</xdr:rowOff>
        </xdr:from>
        <xdr:to>
          <xdr:col>1</xdr:col>
          <xdr:colOff>66675</xdr:colOff>
          <xdr:row>27</xdr:row>
          <xdr:rowOff>257175</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C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28</xdr:row>
          <xdr:rowOff>66675</xdr:rowOff>
        </xdr:from>
        <xdr:to>
          <xdr:col>1</xdr:col>
          <xdr:colOff>85725</xdr:colOff>
          <xdr:row>28</xdr:row>
          <xdr:rowOff>228600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C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19050</xdr:rowOff>
        </xdr:from>
        <xdr:to>
          <xdr:col>1</xdr:col>
          <xdr:colOff>104775</xdr:colOff>
          <xdr:row>29</xdr:row>
          <xdr:rowOff>161925</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C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57150</xdr:rowOff>
        </xdr:from>
        <xdr:to>
          <xdr:col>1</xdr:col>
          <xdr:colOff>19050</xdr:colOff>
          <xdr:row>52</xdr:row>
          <xdr:rowOff>266700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C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53</xdr:row>
          <xdr:rowOff>76200</xdr:rowOff>
        </xdr:from>
        <xdr:to>
          <xdr:col>0</xdr:col>
          <xdr:colOff>171450</xdr:colOff>
          <xdr:row>53</xdr:row>
          <xdr:rowOff>266700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C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6350</xdr:colOff>
      <xdr:row>0</xdr:row>
      <xdr:rowOff>19050</xdr:rowOff>
    </xdr:from>
    <xdr:to>
      <xdr:col>3</xdr:col>
      <xdr:colOff>2139950</xdr:colOff>
      <xdr:row>1</xdr:row>
      <xdr:rowOff>0</xdr:rowOff>
    </xdr:to>
    <xdr:sp macro="" textlink="">
      <xdr:nvSpPr>
        <xdr:cNvPr id="46" name="Rektangel: rundade hörn 45">
          <a:hlinkClick xmlns:r="http://schemas.openxmlformats.org/officeDocument/2006/relationships" r:id="rId1"/>
          <a:extLst>
            <a:ext uri="{FF2B5EF4-FFF2-40B4-BE49-F238E27FC236}">
              <a16:creationId xmlns:a16="http://schemas.microsoft.com/office/drawing/2014/main" id="{00000000-0008-0000-0C00-00002E000000}"/>
            </a:ext>
          </a:extLst>
        </xdr:cNvPr>
        <xdr:cNvSpPr/>
      </xdr:nvSpPr>
      <xdr:spPr>
        <a:xfrm>
          <a:off x="5273675" y="19050"/>
          <a:ext cx="2133600" cy="266700"/>
        </a:xfrm>
        <a:prstGeom prst="roundRect">
          <a:avLst/>
        </a:prstGeom>
        <a:ln/>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sv-SE" sz="1200">
              <a:solidFill>
                <a:schemeClr val="tx1"/>
              </a:solidFill>
            </a:rPr>
            <a:t>Tillbaka till Registeröversikt</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51</xdr:row>
          <xdr:rowOff>152400</xdr:rowOff>
        </xdr:from>
        <xdr:to>
          <xdr:col>1</xdr:col>
          <xdr:colOff>95250</xdr:colOff>
          <xdr:row>51</xdr:row>
          <xdr:rowOff>352425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C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19050</xdr:rowOff>
        </xdr:from>
        <xdr:to>
          <xdr:col>0</xdr:col>
          <xdr:colOff>180975</xdr:colOff>
          <xdr:row>19</xdr:row>
          <xdr:rowOff>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C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57150</xdr:rowOff>
        </xdr:from>
        <xdr:to>
          <xdr:col>1</xdr:col>
          <xdr:colOff>47625</xdr:colOff>
          <xdr:row>38</xdr:row>
          <xdr:rowOff>238125</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C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200025</xdr:rowOff>
        </xdr:from>
        <xdr:to>
          <xdr:col>1</xdr:col>
          <xdr:colOff>66675</xdr:colOff>
          <xdr:row>13</xdr:row>
          <xdr:rowOff>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C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9525</xdr:rowOff>
        </xdr:from>
        <xdr:to>
          <xdr:col>1</xdr:col>
          <xdr:colOff>66675</xdr:colOff>
          <xdr:row>16</xdr:row>
          <xdr:rowOff>19050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C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314325</xdr:rowOff>
        </xdr:from>
        <xdr:to>
          <xdr:col>1</xdr:col>
          <xdr:colOff>57150</xdr:colOff>
          <xdr:row>21</xdr:row>
          <xdr:rowOff>28575</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C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228600</xdr:rowOff>
        </xdr:from>
        <xdr:to>
          <xdr:col>1</xdr:col>
          <xdr:colOff>66675</xdr:colOff>
          <xdr:row>24</xdr:row>
          <xdr:rowOff>409575</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C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66675</xdr:rowOff>
        </xdr:from>
        <xdr:to>
          <xdr:col>1</xdr:col>
          <xdr:colOff>66675</xdr:colOff>
          <xdr:row>30</xdr:row>
          <xdr:rowOff>247650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C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76200</xdr:rowOff>
        </xdr:from>
        <xdr:to>
          <xdr:col>1</xdr:col>
          <xdr:colOff>47625</xdr:colOff>
          <xdr:row>34</xdr:row>
          <xdr:rowOff>257175</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C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76200</xdr:rowOff>
        </xdr:from>
        <xdr:to>
          <xdr:col>1</xdr:col>
          <xdr:colOff>47625</xdr:colOff>
          <xdr:row>35</xdr:row>
          <xdr:rowOff>257175</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C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57150</xdr:rowOff>
        </xdr:from>
        <xdr:to>
          <xdr:col>1</xdr:col>
          <xdr:colOff>47625</xdr:colOff>
          <xdr:row>36</xdr:row>
          <xdr:rowOff>238125</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C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57150</xdr:rowOff>
        </xdr:from>
        <xdr:to>
          <xdr:col>1</xdr:col>
          <xdr:colOff>47625</xdr:colOff>
          <xdr:row>37</xdr:row>
          <xdr:rowOff>238125</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C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57150</xdr:rowOff>
        </xdr:from>
        <xdr:to>
          <xdr:col>1</xdr:col>
          <xdr:colOff>47625</xdr:colOff>
          <xdr:row>42</xdr:row>
          <xdr:rowOff>238125</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C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57150</xdr:rowOff>
        </xdr:from>
        <xdr:to>
          <xdr:col>1</xdr:col>
          <xdr:colOff>47625</xdr:colOff>
          <xdr:row>43</xdr:row>
          <xdr:rowOff>238125</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C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57150</xdr:rowOff>
        </xdr:from>
        <xdr:to>
          <xdr:col>1</xdr:col>
          <xdr:colOff>0</xdr:colOff>
          <xdr:row>44</xdr:row>
          <xdr:rowOff>266700</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C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50</xdr:row>
          <xdr:rowOff>66675</xdr:rowOff>
        </xdr:from>
        <xdr:to>
          <xdr:col>1</xdr:col>
          <xdr:colOff>76200</xdr:colOff>
          <xdr:row>50</xdr:row>
          <xdr:rowOff>238125</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C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28575</xdr:rowOff>
        </xdr:from>
        <xdr:to>
          <xdr:col>1</xdr:col>
          <xdr:colOff>85725</xdr:colOff>
          <xdr:row>5</xdr:row>
          <xdr:rowOff>200025</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C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95250</xdr:rowOff>
        </xdr:from>
        <xdr:to>
          <xdr:col>1</xdr:col>
          <xdr:colOff>85725</xdr:colOff>
          <xdr:row>6</xdr:row>
          <xdr:rowOff>266700</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C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180975</xdr:rowOff>
        </xdr:from>
        <xdr:to>
          <xdr:col>1</xdr:col>
          <xdr:colOff>104775</xdr:colOff>
          <xdr:row>40</xdr:row>
          <xdr:rowOff>352425</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C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1</xdr:col>
          <xdr:colOff>104775</xdr:colOff>
          <xdr:row>10</xdr:row>
          <xdr:rowOff>161925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D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152400</xdr:rowOff>
        </xdr:from>
        <xdr:to>
          <xdr:col>1</xdr:col>
          <xdr:colOff>104775</xdr:colOff>
          <xdr:row>11</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D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152400</xdr:rowOff>
        </xdr:from>
        <xdr:to>
          <xdr:col>1</xdr:col>
          <xdr:colOff>28575</xdr:colOff>
          <xdr:row>13</xdr:row>
          <xdr:rowOff>19050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D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76200</xdr:rowOff>
        </xdr:from>
        <xdr:to>
          <xdr:col>1</xdr:col>
          <xdr:colOff>66675</xdr:colOff>
          <xdr:row>41</xdr:row>
          <xdr:rowOff>266700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D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1</xdr:col>
          <xdr:colOff>28575</xdr:colOff>
          <xdr:row>14</xdr:row>
          <xdr:rowOff>19050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D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1</xdr:col>
          <xdr:colOff>66675</xdr:colOff>
          <xdr:row>14</xdr:row>
          <xdr:rowOff>19050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D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161925</xdr:rowOff>
        </xdr:from>
        <xdr:to>
          <xdr:col>1</xdr:col>
          <xdr:colOff>47625</xdr:colOff>
          <xdr:row>15</xdr:row>
          <xdr:rowOff>9525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D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161925</xdr:rowOff>
        </xdr:from>
        <xdr:to>
          <xdr:col>1</xdr:col>
          <xdr:colOff>66675</xdr:colOff>
          <xdr:row>16</xdr:row>
          <xdr:rowOff>19050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D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1</xdr:col>
          <xdr:colOff>66675</xdr:colOff>
          <xdr:row>4</xdr:row>
          <xdr:rowOff>9525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D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85725</xdr:rowOff>
        </xdr:from>
        <xdr:to>
          <xdr:col>1</xdr:col>
          <xdr:colOff>47625</xdr:colOff>
          <xdr:row>44</xdr:row>
          <xdr:rowOff>266700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D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400050</xdr:rowOff>
        </xdr:from>
        <xdr:to>
          <xdr:col>1</xdr:col>
          <xdr:colOff>28575</xdr:colOff>
          <xdr:row>4</xdr:row>
          <xdr:rowOff>581025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D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76200</xdr:rowOff>
        </xdr:from>
        <xdr:to>
          <xdr:col>1</xdr:col>
          <xdr:colOff>66675</xdr:colOff>
          <xdr:row>43</xdr:row>
          <xdr:rowOff>257175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D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85725</xdr:rowOff>
        </xdr:from>
        <xdr:to>
          <xdr:col>1</xdr:col>
          <xdr:colOff>28575</xdr:colOff>
          <xdr:row>47</xdr:row>
          <xdr:rowOff>247650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D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95250</xdr:rowOff>
        </xdr:from>
        <xdr:to>
          <xdr:col>0</xdr:col>
          <xdr:colOff>171450</xdr:colOff>
          <xdr:row>6</xdr:row>
          <xdr:rowOff>257175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D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0</xdr:rowOff>
        </xdr:from>
        <xdr:to>
          <xdr:col>1</xdr:col>
          <xdr:colOff>28575</xdr:colOff>
          <xdr:row>19</xdr:row>
          <xdr:rowOff>19050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D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161925</xdr:rowOff>
        </xdr:from>
        <xdr:to>
          <xdr:col>1</xdr:col>
          <xdr:colOff>66675</xdr:colOff>
          <xdr:row>20</xdr:row>
          <xdr:rowOff>9525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D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152400</xdr:rowOff>
        </xdr:from>
        <xdr:to>
          <xdr:col>1</xdr:col>
          <xdr:colOff>66675</xdr:colOff>
          <xdr:row>21</xdr:row>
          <xdr:rowOff>19050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D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85725</xdr:rowOff>
        </xdr:from>
        <xdr:to>
          <xdr:col>1</xdr:col>
          <xdr:colOff>47625</xdr:colOff>
          <xdr:row>49</xdr:row>
          <xdr:rowOff>276225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D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66675</xdr:rowOff>
        </xdr:from>
        <xdr:to>
          <xdr:col>1</xdr:col>
          <xdr:colOff>47625</xdr:colOff>
          <xdr:row>21</xdr:row>
          <xdr:rowOff>247650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D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409575</xdr:rowOff>
        </xdr:from>
        <xdr:to>
          <xdr:col>1</xdr:col>
          <xdr:colOff>47625</xdr:colOff>
          <xdr:row>50</xdr:row>
          <xdr:rowOff>600075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D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76200</xdr:rowOff>
        </xdr:from>
        <xdr:to>
          <xdr:col>1</xdr:col>
          <xdr:colOff>85725</xdr:colOff>
          <xdr:row>22</xdr:row>
          <xdr:rowOff>257175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D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276225</xdr:rowOff>
        </xdr:from>
        <xdr:to>
          <xdr:col>1</xdr:col>
          <xdr:colOff>85725</xdr:colOff>
          <xdr:row>24</xdr:row>
          <xdr:rowOff>85725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D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66675</xdr:rowOff>
        </xdr:from>
        <xdr:to>
          <xdr:col>1</xdr:col>
          <xdr:colOff>533400</xdr:colOff>
          <xdr:row>51</xdr:row>
          <xdr:rowOff>247650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D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323850</xdr:rowOff>
        </xdr:from>
        <xdr:to>
          <xdr:col>0</xdr:col>
          <xdr:colOff>190500</xdr:colOff>
          <xdr:row>25</xdr:row>
          <xdr:rowOff>19050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D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180975</xdr:rowOff>
        </xdr:from>
        <xdr:to>
          <xdr:col>1</xdr:col>
          <xdr:colOff>533400</xdr:colOff>
          <xdr:row>26</xdr:row>
          <xdr:rowOff>19050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D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333375</xdr:rowOff>
        </xdr:from>
        <xdr:to>
          <xdr:col>1</xdr:col>
          <xdr:colOff>533400</xdr:colOff>
          <xdr:row>28</xdr:row>
          <xdr:rowOff>514350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D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85725</xdr:rowOff>
        </xdr:from>
        <xdr:to>
          <xdr:col>1</xdr:col>
          <xdr:colOff>533400</xdr:colOff>
          <xdr:row>29</xdr:row>
          <xdr:rowOff>266700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D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85725</xdr:rowOff>
        </xdr:from>
        <xdr:to>
          <xdr:col>1</xdr:col>
          <xdr:colOff>533400</xdr:colOff>
          <xdr:row>30</xdr:row>
          <xdr:rowOff>266700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D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104775</xdr:rowOff>
        </xdr:from>
        <xdr:to>
          <xdr:col>1</xdr:col>
          <xdr:colOff>47625</xdr:colOff>
          <xdr:row>31</xdr:row>
          <xdr:rowOff>257175</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D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333375</xdr:rowOff>
        </xdr:from>
        <xdr:to>
          <xdr:col>1</xdr:col>
          <xdr:colOff>533400</xdr:colOff>
          <xdr:row>33</xdr:row>
          <xdr:rowOff>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D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53</xdr:row>
          <xdr:rowOff>66675</xdr:rowOff>
        </xdr:from>
        <xdr:to>
          <xdr:col>1</xdr:col>
          <xdr:colOff>66675</xdr:colOff>
          <xdr:row>53</xdr:row>
          <xdr:rowOff>238125</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D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66675</xdr:rowOff>
        </xdr:from>
        <xdr:to>
          <xdr:col>1</xdr:col>
          <xdr:colOff>123825</xdr:colOff>
          <xdr:row>7</xdr:row>
          <xdr:rowOff>247650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D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323850</xdr:rowOff>
        </xdr:from>
        <xdr:to>
          <xdr:col>1</xdr:col>
          <xdr:colOff>533400</xdr:colOff>
          <xdr:row>35</xdr:row>
          <xdr:rowOff>19050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D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152400</xdr:rowOff>
        </xdr:from>
        <xdr:to>
          <xdr:col>1</xdr:col>
          <xdr:colOff>533400</xdr:colOff>
          <xdr:row>36</xdr:row>
          <xdr:rowOff>9525</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D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25400</xdr:colOff>
      <xdr:row>0</xdr:row>
      <xdr:rowOff>19050</xdr:rowOff>
    </xdr:from>
    <xdr:to>
      <xdr:col>3</xdr:col>
      <xdr:colOff>2159000</xdr:colOff>
      <xdr:row>1</xdr:row>
      <xdr:rowOff>0</xdr:rowOff>
    </xdr:to>
    <xdr:sp macro="" textlink="">
      <xdr:nvSpPr>
        <xdr:cNvPr id="2" name="Rektangel: rundade hörn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5283200" y="19050"/>
          <a:ext cx="2133600" cy="266700"/>
        </a:xfrm>
        <a:prstGeom prst="roundRect">
          <a:avLst/>
        </a:prstGeom>
        <a:ln/>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sv-SE" sz="1200">
              <a:solidFill>
                <a:schemeClr val="tx1"/>
              </a:solidFill>
            </a:rPr>
            <a:t>Tillbaka till Registeröversikt</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5</xdr:row>
          <xdr:rowOff>9525</xdr:rowOff>
        </xdr:from>
        <xdr:to>
          <xdr:col>0</xdr:col>
          <xdr:colOff>180975</xdr:colOff>
          <xdr:row>5</xdr:row>
          <xdr:rowOff>161925</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D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66675</xdr:rowOff>
        </xdr:from>
        <xdr:to>
          <xdr:col>1</xdr:col>
          <xdr:colOff>47625</xdr:colOff>
          <xdr:row>45</xdr:row>
          <xdr:rowOff>285750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D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76200</xdr:rowOff>
        </xdr:from>
        <xdr:to>
          <xdr:col>1</xdr:col>
          <xdr:colOff>590550</xdr:colOff>
          <xdr:row>46</xdr:row>
          <xdr:rowOff>276225</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D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314325</xdr:rowOff>
        </xdr:from>
        <xdr:to>
          <xdr:col>1</xdr:col>
          <xdr:colOff>47625</xdr:colOff>
          <xdr:row>18</xdr:row>
          <xdr:rowOff>19050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D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419100</xdr:rowOff>
        </xdr:from>
        <xdr:to>
          <xdr:col>1</xdr:col>
          <xdr:colOff>66675</xdr:colOff>
          <xdr:row>26</xdr:row>
          <xdr:rowOff>600075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D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57150</xdr:rowOff>
        </xdr:from>
        <xdr:to>
          <xdr:col>1</xdr:col>
          <xdr:colOff>28575</xdr:colOff>
          <xdr:row>52</xdr:row>
          <xdr:rowOff>238125</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D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238125</xdr:rowOff>
        </xdr:from>
        <xdr:to>
          <xdr:col>1</xdr:col>
          <xdr:colOff>47625</xdr:colOff>
          <xdr:row>27</xdr:row>
          <xdr:rowOff>447675</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D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66675</xdr:rowOff>
        </xdr:from>
        <xdr:to>
          <xdr:col>1</xdr:col>
          <xdr:colOff>66675</xdr:colOff>
          <xdr:row>33</xdr:row>
          <xdr:rowOff>276225</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D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76200</xdr:rowOff>
        </xdr:from>
        <xdr:to>
          <xdr:col>1</xdr:col>
          <xdr:colOff>85725</xdr:colOff>
          <xdr:row>48</xdr:row>
          <xdr:rowOff>257175</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D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1</xdr:col>
          <xdr:colOff>66675</xdr:colOff>
          <xdr:row>17</xdr:row>
          <xdr:rowOff>19050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D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66675</xdr:rowOff>
        </xdr:from>
        <xdr:to>
          <xdr:col>1</xdr:col>
          <xdr:colOff>66675</xdr:colOff>
          <xdr:row>42</xdr:row>
          <xdr:rowOff>257175</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D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76200</xdr:rowOff>
        </xdr:from>
        <xdr:to>
          <xdr:col>1</xdr:col>
          <xdr:colOff>66675</xdr:colOff>
          <xdr:row>40</xdr:row>
          <xdr:rowOff>266700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D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85725</xdr:rowOff>
        </xdr:from>
        <xdr:to>
          <xdr:col>1</xdr:col>
          <xdr:colOff>66675</xdr:colOff>
          <xdr:row>39</xdr:row>
          <xdr:rowOff>276225</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D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11</xdr:row>
          <xdr:rowOff>171450</xdr:rowOff>
        </xdr:from>
        <xdr:to>
          <xdr:col>1</xdr:col>
          <xdr:colOff>66675</xdr:colOff>
          <xdr:row>11</xdr:row>
          <xdr:rowOff>352425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E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1</xdr:col>
          <xdr:colOff>85725</xdr:colOff>
          <xdr:row>14</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E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76200</xdr:rowOff>
        </xdr:from>
        <xdr:to>
          <xdr:col>1</xdr:col>
          <xdr:colOff>85725</xdr:colOff>
          <xdr:row>17</xdr:row>
          <xdr:rowOff>257175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E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76200</xdr:rowOff>
        </xdr:from>
        <xdr:to>
          <xdr:col>1</xdr:col>
          <xdr:colOff>85725</xdr:colOff>
          <xdr:row>46</xdr:row>
          <xdr:rowOff>257175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E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76200</xdr:rowOff>
        </xdr:from>
        <xdr:to>
          <xdr:col>1</xdr:col>
          <xdr:colOff>85725</xdr:colOff>
          <xdr:row>22</xdr:row>
          <xdr:rowOff>257175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E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1</xdr:col>
          <xdr:colOff>85725</xdr:colOff>
          <xdr:row>24</xdr:row>
          <xdr:rowOff>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E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1</xdr:col>
          <xdr:colOff>85725</xdr:colOff>
          <xdr:row>25</xdr:row>
          <xdr:rowOff>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E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9525</xdr:rowOff>
        </xdr:from>
        <xdr:to>
          <xdr:col>1</xdr:col>
          <xdr:colOff>85725</xdr:colOff>
          <xdr:row>26</xdr:row>
          <xdr:rowOff>9525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E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76200</xdr:rowOff>
        </xdr:from>
        <xdr:to>
          <xdr:col>1</xdr:col>
          <xdr:colOff>85725</xdr:colOff>
          <xdr:row>48</xdr:row>
          <xdr:rowOff>257175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E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104775</xdr:rowOff>
        </xdr:from>
        <xdr:to>
          <xdr:col>1</xdr:col>
          <xdr:colOff>85725</xdr:colOff>
          <xdr:row>32</xdr:row>
          <xdr:rowOff>228600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E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1</xdr:col>
          <xdr:colOff>85725</xdr:colOff>
          <xdr:row>37</xdr:row>
          <xdr:rowOff>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E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9525</xdr:rowOff>
        </xdr:from>
        <xdr:to>
          <xdr:col>1</xdr:col>
          <xdr:colOff>85725</xdr:colOff>
          <xdr:row>40</xdr:row>
          <xdr:rowOff>9525</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E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238125</xdr:rowOff>
        </xdr:from>
        <xdr:to>
          <xdr:col>1</xdr:col>
          <xdr:colOff>85725</xdr:colOff>
          <xdr:row>40</xdr:row>
          <xdr:rowOff>419100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E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66675</xdr:rowOff>
        </xdr:from>
        <xdr:to>
          <xdr:col>1</xdr:col>
          <xdr:colOff>85725</xdr:colOff>
          <xdr:row>50</xdr:row>
          <xdr:rowOff>247650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E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76200</xdr:rowOff>
        </xdr:from>
        <xdr:to>
          <xdr:col>1</xdr:col>
          <xdr:colOff>85725</xdr:colOff>
          <xdr:row>51</xdr:row>
          <xdr:rowOff>257175</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E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53</xdr:row>
          <xdr:rowOff>76200</xdr:rowOff>
        </xdr:from>
        <xdr:to>
          <xdr:col>1</xdr:col>
          <xdr:colOff>85725</xdr:colOff>
          <xdr:row>53</xdr:row>
          <xdr:rowOff>257175</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E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85725</xdr:rowOff>
        </xdr:from>
        <xdr:to>
          <xdr:col>1</xdr:col>
          <xdr:colOff>85725</xdr:colOff>
          <xdr:row>20</xdr:row>
          <xdr:rowOff>266700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E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0</xdr:rowOff>
        </xdr:from>
        <xdr:to>
          <xdr:col>1</xdr:col>
          <xdr:colOff>85725</xdr:colOff>
          <xdr:row>55</xdr:row>
          <xdr:rowOff>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E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0</xdr:rowOff>
        </xdr:from>
        <xdr:to>
          <xdr:col>1</xdr:col>
          <xdr:colOff>85725</xdr:colOff>
          <xdr:row>55</xdr:row>
          <xdr:rowOff>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E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0</xdr:rowOff>
        </xdr:from>
        <xdr:to>
          <xdr:col>1</xdr:col>
          <xdr:colOff>85725</xdr:colOff>
          <xdr:row>55</xdr:row>
          <xdr:rowOff>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E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0</xdr:rowOff>
        </xdr:from>
        <xdr:to>
          <xdr:col>1</xdr:col>
          <xdr:colOff>85725</xdr:colOff>
          <xdr:row>55</xdr:row>
          <xdr:rowOff>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E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55</xdr:row>
          <xdr:rowOff>85725</xdr:rowOff>
        </xdr:from>
        <xdr:to>
          <xdr:col>1</xdr:col>
          <xdr:colOff>85725</xdr:colOff>
          <xdr:row>55</xdr:row>
          <xdr:rowOff>266700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E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28575</xdr:rowOff>
        </xdr:from>
        <xdr:to>
          <xdr:col>1</xdr:col>
          <xdr:colOff>66675</xdr:colOff>
          <xdr:row>3</xdr:row>
          <xdr:rowOff>200025</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E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9525</xdr:rowOff>
        </xdr:from>
        <xdr:to>
          <xdr:col>1</xdr:col>
          <xdr:colOff>85725</xdr:colOff>
          <xdr:row>16</xdr:row>
          <xdr:rowOff>9525</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E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85725</xdr:rowOff>
        </xdr:from>
        <xdr:to>
          <xdr:col>1</xdr:col>
          <xdr:colOff>85725</xdr:colOff>
          <xdr:row>18</xdr:row>
          <xdr:rowOff>266700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E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56</xdr:row>
          <xdr:rowOff>0</xdr:rowOff>
        </xdr:from>
        <xdr:to>
          <xdr:col>1</xdr:col>
          <xdr:colOff>85725</xdr:colOff>
          <xdr:row>57</xdr:row>
          <xdr:rowOff>0</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E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57</xdr:row>
          <xdr:rowOff>76200</xdr:rowOff>
        </xdr:from>
        <xdr:to>
          <xdr:col>1</xdr:col>
          <xdr:colOff>85725</xdr:colOff>
          <xdr:row>57</xdr:row>
          <xdr:rowOff>257175</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E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66675</xdr:rowOff>
        </xdr:from>
        <xdr:to>
          <xdr:col>1</xdr:col>
          <xdr:colOff>85725</xdr:colOff>
          <xdr:row>19</xdr:row>
          <xdr:rowOff>247650</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E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0</xdr:rowOff>
        </xdr:from>
        <xdr:to>
          <xdr:col>1</xdr:col>
          <xdr:colOff>85725</xdr:colOff>
          <xdr:row>34</xdr:row>
          <xdr:rowOff>0</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E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76200</xdr:rowOff>
        </xdr:from>
        <xdr:to>
          <xdr:col>1</xdr:col>
          <xdr:colOff>85725</xdr:colOff>
          <xdr:row>35</xdr:row>
          <xdr:rowOff>257175</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E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1</xdr:col>
          <xdr:colOff>85725</xdr:colOff>
          <xdr:row>39</xdr:row>
          <xdr:rowOff>0</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E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28575</xdr:rowOff>
        </xdr:from>
        <xdr:to>
          <xdr:col>1</xdr:col>
          <xdr:colOff>66675</xdr:colOff>
          <xdr:row>4</xdr:row>
          <xdr:rowOff>200025</xdr:rowOff>
        </xdr:to>
        <xdr:sp macro="" textlink="">
          <xdr:nvSpPr>
            <xdr:cNvPr id="5193" name="Check Box 73" hidden="1">
              <a:extLst>
                <a:ext uri="{63B3BB69-23CF-44E3-9099-C40C66FF867C}">
                  <a14:compatExt spid="_x0000_s5193"/>
                </a:ext>
                <a:ext uri="{FF2B5EF4-FFF2-40B4-BE49-F238E27FC236}">
                  <a16:creationId xmlns:a16="http://schemas.microsoft.com/office/drawing/2014/main" id="{00000000-0008-0000-0E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1</xdr:col>
          <xdr:colOff>85725</xdr:colOff>
          <xdr:row>17</xdr:row>
          <xdr:rowOff>0</xdr:rowOff>
        </xdr:to>
        <xdr:sp macro="" textlink="">
          <xdr:nvSpPr>
            <xdr:cNvPr id="5195" name="Check Box 75" hidden="1">
              <a:extLst>
                <a:ext uri="{63B3BB69-23CF-44E3-9099-C40C66FF867C}">
                  <a14:compatExt spid="_x0000_s5195"/>
                </a:ext>
                <a:ext uri="{FF2B5EF4-FFF2-40B4-BE49-F238E27FC236}">
                  <a16:creationId xmlns:a16="http://schemas.microsoft.com/office/drawing/2014/main" id="{00000000-0008-0000-0E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15875</xdr:colOff>
      <xdr:row>0</xdr:row>
      <xdr:rowOff>19050</xdr:rowOff>
    </xdr:from>
    <xdr:to>
      <xdr:col>3</xdr:col>
      <xdr:colOff>2149475</xdr:colOff>
      <xdr:row>1</xdr:row>
      <xdr:rowOff>0</xdr:rowOff>
    </xdr:to>
    <xdr:sp macro="" textlink="">
      <xdr:nvSpPr>
        <xdr:cNvPr id="89" name="Rektangel: rundade hörn 88">
          <a:hlinkClick xmlns:r="http://schemas.openxmlformats.org/officeDocument/2006/relationships" r:id="rId1"/>
          <a:extLst>
            <a:ext uri="{FF2B5EF4-FFF2-40B4-BE49-F238E27FC236}">
              <a16:creationId xmlns:a16="http://schemas.microsoft.com/office/drawing/2014/main" id="{00000000-0008-0000-0E00-000059000000}"/>
            </a:ext>
          </a:extLst>
        </xdr:cNvPr>
        <xdr:cNvSpPr/>
      </xdr:nvSpPr>
      <xdr:spPr>
        <a:xfrm>
          <a:off x="5273675" y="19050"/>
          <a:ext cx="2133600" cy="266700"/>
        </a:xfrm>
        <a:prstGeom prst="roundRect">
          <a:avLst/>
        </a:prstGeom>
        <a:ln/>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sv-SE" sz="1200">
              <a:solidFill>
                <a:schemeClr val="tx1"/>
              </a:solidFill>
            </a:rPr>
            <a:t>Tillbaka till Registeröversikt</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5</xdr:row>
          <xdr:rowOff>19050</xdr:rowOff>
        </xdr:from>
        <xdr:to>
          <xdr:col>1</xdr:col>
          <xdr:colOff>66675</xdr:colOff>
          <xdr:row>5</xdr:row>
          <xdr:rowOff>190500</xdr:rowOff>
        </xdr:to>
        <xdr:sp macro="" textlink="">
          <xdr:nvSpPr>
            <xdr:cNvPr id="5196" name="Check Box 76" hidden="1">
              <a:extLst>
                <a:ext uri="{63B3BB69-23CF-44E3-9099-C40C66FF867C}">
                  <a14:compatExt spid="_x0000_s5196"/>
                </a:ext>
                <a:ext uri="{FF2B5EF4-FFF2-40B4-BE49-F238E27FC236}">
                  <a16:creationId xmlns:a16="http://schemas.microsoft.com/office/drawing/2014/main" id="{00000000-0008-0000-0E00-00004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19050</xdr:rowOff>
        </xdr:from>
        <xdr:to>
          <xdr:col>1</xdr:col>
          <xdr:colOff>66675</xdr:colOff>
          <xdr:row>6</xdr:row>
          <xdr:rowOff>190500</xdr:rowOff>
        </xdr:to>
        <xdr:sp macro="" textlink="">
          <xdr:nvSpPr>
            <xdr:cNvPr id="5197" name="Check Box 77" hidden="1">
              <a:extLst>
                <a:ext uri="{63B3BB69-23CF-44E3-9099-C40C66FF867C}">
                  <a14:compatExt spid="_x0000_s5197"/>
                </a:ext>
                <a:ext uri="{FF2B5EF4-FFF2-40B4-BE49-F238E27FC236}">
                  <a16:creationId xmlns:a16="http://schemas.microsoft.com/office/drawing/2014/main" id="{00000000-0008-0000-0E00-00004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85725</xdr:rowOff>
        </xdr:from>
        <xdr:to>
          <xdr:col>1</xdr:col>
          <xdr:colOff>66675</xdr:colOff>
          <xdr:row>7</xdr:row>
          <xdr:rowOff>257175</xdr:rowOff>
        </xdr:to>
        <xdr:sp macro="" textlink="">
          <xdr:nvSpPr>
            <xdr:cNvPr id="5198" name="Check Box 78" hidden="1">
              <a:extLst>
                <a:ext uri="{63B3BB69-23CF-44E3-9099-C40C66FF867C}">
                  <a14:compatExt spid="_x0000_s5198"/>
                </a:ext>
                <a:ext uri="{FF2B5EF4-FFF2-40B4-BE49-F238E27FC236}">
                  <a16:creationId xmlns:a16="http://schemas.microsoft.com/office/drawing/2014/main" id="{00000000-0008-0000-0E00-00004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85725</xdr:rowOff>
        </xdr:from>
        <xdr:to>
          <xdr:col>1</xdr:col>
          <xdr:colOff>66675</xdr:colOff>
          <xdr:row>8</xdr:row>
          <xdr:rowOff>257175</xdr:rowOff>
        </xdr:to>
        <xdr:sp macro="" textlink="">
          <xdr:nvSpPr>
            <xdr:cNvPr id="5199" name="Check Box 79" hidden="1">
              <a:extLst>
                <a:ext uri="{63B3BB69-23CF-44E3-9099-C40C66FF867C}">
                  <a14:compatExt spid="_x0000_s5199"/>
                </a:ext>
                <a:ext uri="{FF2B5EF4-FFF2-40B4-BE49-F238E27FC236}">
                  <a16:creationId xmlns:a16="http://schemas.microsoft.com/office/drawing/2014/main" id="{00000000-0008-0000-0E00-00004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1</xdr:col>
          <xdr:colOff>66675</xdr:colOff>
          <xdr:row>12</xdr:row>
          <xdr:rowOff>180975</xdr:rowOff>
        </xdr:to>
        <xdr:sp macro="" textlink="">
          <xdr:nvSpPr>
            <xdr:cNvPr id="5200" name="Check Box 80" hidden="1">
              <a:extLst>
                <a:ext uri="{63B3BB69-23CF-44E3-9099-C40C66FF867C}">
                  <a14:compatExt spid="_x0000_s5200"/>
                </a:ext>
                <a:ext uri="{FF2B5EF4-FFF2-40B4-BE49-F238E27FC236}">
                  <a16:creationId xmlns:a16="http://schemas.microsoft.com/office/drawing/2014/main" id="{00000000-0008-0000-0E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9525</xdr:rowOff>
        </xdr:from>
        <xdr:to>
          <xdr:col>1</xdr:col>
          <xdr:colOff>66675</xdr:colOff>
          <xdr:row>14</xdr:row>
          <xdr:rowOff>190500</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E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19050</xdr:rowOff>
        </xdr:from>
        <xdr:to>
          <xdr:col>1</xdr:col>
          <xdr:colOff>85725</xdr:colOff>
          <xdr:row>21</xdr:row>
          <xdr:rowOff>200025</xdr:rowOff>
        </xdr:to>
        <xdr:sp macro="" textlink="">
          <xdr:nvSpPr>
            <xdr:cNvPr id="5203" name="Check Box 83" hidden="1">
              <a:extLst>
                <a:ext uri="{63B3BB69-23CF-44E3-9099-C40C66FF867C}">
                  <a14:compatExt spid="_x0000_s5203"/>
                </a:ext>
                <a:ext uri="{FF2B5EF4-FFF2-40B4-BE49-F238E27FC236}">
                  <a16:creationId xmlns:a16="http://schemas.microsoft.com/office/drawing/2014/main" id="{00000000-0008-0000-0E00-00005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9525</xdr:rowOff>
        </xdr:from>
        <xdr:to>
          <xdr:col>1</xdr:col>
          <xdr:colOff>85725</xdr:colOff>
          <xdr:row>27</xdr:row>
          <xdr:rowOff>9525</xdr:rowOff>
        </xdr:to>
        <xdr:sp macro="" textlink="">
          <xdr:nvSpPr>
            <xdr:cNvPr id="5204" name="Check Box 84" hidden="1">
              <a:extLst>
                <a:ext uri="{63B3BB69-23CF-44E3-9099-C40C66FF867C}">
                  <a14:compatExt spid="_x0000_s5204"/>
                </a:ext>
                <a:ext uri="{FF2B5EF4-FFF2-40B4-BE49-F238E27FC236}">
                  <a16:creationId xmlns:a16="http://schemas.microsoft.com/office/drawing/2014/main" id="{00000000-0008-0000-0E00-00005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66675</xdr:rowOff>
        </xdr:from>
        <xdr:to>
          <xdr:col>1</xdr:col>
          <xdr:colOff>85725</xdr:colOff>
          <xdr:row>27</xdr:row>
          <xdr:rowOff>276225</xdr:rowOff>
        </xdr:to>
        <xdr:sp macro="" textlink="">
          <xdr:nvSpPr>
            <xdr:cNvPr id="5205" name="Check Box 85" hidden="1">
              <a:extLst>
                <a:ext uri="{63B3BB69-23CF-44E3-9099-C40C66FF867C}">
                  <a14:compatExt spid="_x0000_s5205"/>
                </a:ext>
                <a:ext uri="{FF2B5EF4-FFF2-40B4-BE49-F238E27FC236}">
                  <a16:creationId xmlns:a16="http://schemas.microsoft.com/office/drawing/2014/main" id="{00000000-0008-0000-0E00-00005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285750</xdr:rowOff>
        </xdr:from>
        <xdr:to>
          <xdr:col>1</xdr:col>
          <xdr:colOff>9525</xdr:colOff>
          <xdr:row>29</xdr:row>
          <xdr:rowOff>0</xdr:rowOff>
        </xdr:to>
        <xdr:sp macro="" textlink="">
          <xdr:nvSpPr>
            <xdr:cNvPr id="5206" name="Check Box 86" hidden="1">
              <a:extLst>
                <a:ext uri="{63B3BB69-23CF-44E3-9099-C40C66FF867C}">
                  <a14:compatExt spid="_x0000_s5206"/>
                </a:ext>
                <a:ext uri="{FF2B5EF4-FFF2-40B4-BE49-F238E27FC236}">
                  <a16:creationId xmlns:a16="http://schemas.microsoft.com/office/drawing/2014/main" id="{00000000-0008-0000-0E00-00005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9525</xdr:rowOff>
        </xdr:from>
        <xdr:to>
          <xdr:col>1</xdr:col>
          <xdr:colOff>85725</xdr:colOff>
          <xdr:row>30</xdr:row>
          <xdr:rowOff>9525</xdr:rowOff>
        </xdr:to>
        <xdr:sp macro="" textlink="">
          <xdr:nvSpPr>
            <xdr:cNvPr id="5207" name="Check Box 87" hidden="1">
              <a:extLst>
                <a:ext uri="{63B3BB69-23CF-44E3-9099-C40C66FF867C}">
                  <a14:compatExt spid="_x0000_s5207"/>
                </a:ext>
                <a:ext uri="{FF2B5EF4-FFF2-40B4-BE49-F238E27FC236}">
                  <a16:creationId xmlns:a16="http://schemas.microsoft.com/office/drawing/2014/main" id="{00000000-0008-0000-0E00-00005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9525</xdr:rowOff>
        </xdr:from>
        <xdr:to>
          <xdr:col>1</xdr:col>
          <xdr:colOff>85725</xdr:colOff>
          <xdr:row>31</xdr:row>
          <xdr:rowOff>9525</xdr:rowOff>
        </xdr:to>
        <xdr:sp macro="" textlink="">
          <xdr:nvSpPr>
            <xdr:cNvPr id="5208" name="Check Box 88" hidden="1">
              <a:extLst>
                <a:ext uri="{63B3BB69-23CF-44E3-9099-C40C66FF867C}">
                  <a14:compatExt spid="_x0000_s5208"/>
                </a:ext>
                <a:ext uri="{FF2B5EF4-FFF2-40B4-BE49-F238E27FC236}">
                  <a16:creationId xmlns:a16="http://schemas.microsoft.com/office/drawing/2014/main" id="{00000000-0008-0000-0E00-00005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9525</xdr:rowOff>
        </xdr:from>
        <xdr:to>
          <xdr:col>1</xdr:col>
          <xdr:colOff>85725</xdr:colOff>
          <xdr:row>32</xdr:row>
          <xdr:rowOff>9525</xdr:rowOff>
        </xdr:to>
        <xdr:sp macro="" textlink="">
          <xdr:nvSpPr>
            <xdr:cNvPr id="5209" name="Check Box 89" hidden="1">
              <a:extLst>
                <a:ext uri="{63B3BB69-23CF-44E3-9099-C40C66FF867C}">
                  <a14:compatExt spid="_x0000_s5209"/>
                </a:ext>
                <a:ext uri="{FF2B5EF4-FFF2-40B4-BE49-F238E27FC236}">
                  <a16:creationId xmlns:a16="http://schemas.microsoft.com/office/drawing/2014/main" id="{00000000-0008-0000-0E00-00005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66675</xdr:rowOff>
        </xdr:from>
        <xdr:to>
          <xdr:col>1</xdr:col>
          <xdr:colOff>85725</xdr:colOff>
          <xdr:row>37</xdr:row>
          <xdr:rowOff>276225</xdr:rowOff>
        </xdr:to>
        <xdr:sp macro="" textlink="">
          <xdr:nvSpPr>
            <xdr:cNvPr id="5210" name="Check Box 90" hidden="1">
              <a:extLst>
                <a:ext uri="{63B3BB69-23CF-44E3-9099-C40C66FF867C}">
                  <a14:compatExt spid="_x0000_s5210"/>
                </a:ext>
                <a:ext uri="{FF2B5EF4-FFF2-40B4-BE49-F238E27FC236}">
                  <a16:creationId xmlns:a16="http://schemas.microsoft.com/office/drawing/2014/main" id="{00000000-0008-0000-0E00-00005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1</xdr:col>
          <xdr:colOff>85725</xdr:colOff>
          <xdr:row>35</xdr:row>
          <xdr:rowOff>0</xdr:rowOff>
        </xdr:to>
        <xdr:sp macro="" textlink="">
          <xdr:nvSpPr>
            <xdr:cNvPr id="5213" name="Check Box 93" hidden="1">
              <a:extLst>
                <a:ext uri="{63B3BB69-23CF-44E3-9099-C40C66FF867C}">
                  <a14:compatExt spid="_x0000_s5213"/>
                </a:ext>
                <a:ext uri="{FF2B5EF4-FFF2-40B4-BE49-F238E27FC236}">
                  <a16:creationId xmlns:a16="http://schemas.microsoft.com/office/drawing/2014/main" id="{00000000-0008-0000-0E00-00005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76200</xdr:rowOff>
        </xdr:from>
        <xdr:to>
          <xdr:col>1</xdr:col>
          <xdr:colOff>85725</xdr:colOff>
          <xdr:row>44</xdr:row>
          <xdr:rowOff>257175</xdr:rowOff>
        </xdr:to>
        <xdr:sp macro="" textlink="">
          <xdr:nvSpPr>
            <xdr:cNvPr id="5214" name="Check Box 94" hidden="1">
              <a:extLst>
                <a:ext uri="{63B3BB69-23CF-44E3-9099-C40C66FF867C}">
                  <a14:compatExt spid="_x0000_s5214"/>
                </a:ext>
                <a:ext uri="{FF2B5EF4-FFF2-40B4-BE49-F238E27FC236}">
                  <a16:creationId xmlns:a16="http://schemas.microsoft.com/office/drawing/2014/main" id="{00000000-0008-0000-0E00-00005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76200</xdr:rowOff>
        </xdr:from>
        <xdr:to>
          <xdr:col>1</xdr:col>
          <xdr:colOff>85725</xdr:colOff>
          <xdr:row>45</xdr:row>
          <xdr:rowOff>257175</xdr:rowOff>
        </xdr:to>
        <xdr:sp macro="" textlink="">
          <xdr:nvSpPr>
            <xdr:cNvPr id="5215" name="Check Box 95" hidden="1">
              <a:extLst>
                <a:ext uri="{63B3BB69-23CF-44E3-9099-C40C66FF867C}">
                  <a14:compatExt spid="_x0000_s5215"/>
                </a:ext>
                <a:ext uri="{FF2B5EF4-FFF2-40B4-BE49-F238E27FC236}">
                  <a16:creationId xmlns:a16="http://schemas.microsoft.com/office/drawing/2014/main" id="{00000000-0008-0000-0E00-00005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76200</xdr:rowOff>
        </xdr:from>
        <xdr:to>
          <xdr:col>1</xdr:col>
          <xdr:colOff>85725</xdr:colOff>
          <xdr:row>47</xdr:row>
          <xdr:rowOff>257175</xdr:rowOff>
        </xdr:to>
        <xdr:sp macro="" textlink="">
          <xdr:nvSpPr>
            <xdr:cNvPr id="5216" name="Check Box 96" hidden="1">
              <a:extLst>
                <a:ext uri="{63B3BB69-23CF-44E3-9099-C40C66FF867C}">
                  <a14:compatExt spid="_x0000_s5216"/>
                </a:ext>
                <a:ext uri="{FF2B5EF4-FFF2-40B4-BE49-F238E27FC236}">
                  <a16:creationId xmlns:a16="http://schemas.microsoft.com/office/drawing/2014/main" id="{00000000-0008-0000-0E00-00006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76200</xdr:rowOff>
        </xdr:from>
        <xdr:to>
          <xdr:col>1</xdr:col>
          <xdr:colOff>85725</xdr:colOff>
          <xdr:row>52</xdr:row>
          <xdr:rowOff>257175</xdr:rowOff>
        </xdr:to>
        <xdr:sp macro="" textlink="">
          <xdr:nvSpPr>
            <xdr:cNvPr id="5217" name="Check Box 97" hidden="1">
              <a:extLst>
                <a:ext uri="{63B3BB69-23CF-44E3-9099-C40C66FF867C}">
                  <a14:compatExt spid="_x0000_s5217"/>
                </a:ext>
                <a:ext uri="{FF2B5EF4-FFF2-40B4-BE49-F238E27FC236}">
                  <a16:creationId xmlns:a16="http://schemas.microsoft.com/office/drawing/2014/main" id="{00000000-0008-0000-0E00-00006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58</xdr:row>
          <xdr:rowOff>76200</xdr:rowOff>
        </xdr:from>
        <xdr:to>
          <xdr:col>1</xdr:col>
          <xdr:colOff>85725</xdr:colOff>
          <xdr:row>58</xdr:row>
          <xdr:rowOff>257175</xdr:rowOff>
        </xdr:to>
        <xdr:sp macro="" textlink="">
          <xdr:nvSpPr>
            <xdr:cNvPr id="5218" name="Check Box 98" hidden="1">
              <a:extLst>
                <a:ext uri="{63B3BB69-23CF-44E3-9099-C40C66FF867C}">
                  <a14:compatExt spid="_x0000_s5218"/>
                </a:ext>
                <a:ext uri="{FF2B5EF4-FFF2-40B4-BE49-F238E27FC236}">
                  <a16:creationId xmlns:a16="http://schemas.microsoft.com/office/drawing/2014/main" id="{00000000-0008-0000-0E00-00006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161925</xdr:rowOff>
        </xdr:from>
        <xdr:to>
          <xdr:col>1</xdr:col>
          <xdr:colOff>85725</xdr:colOff>
          <xdr:row>49</xdr:row>
          <xdr:rowOff>342900</xdr:rowOff>
        </xdr:to>
        <xdr:sp macro="" textlink="">
          <xdr:nvSpPr>
            <xdr:cNvPr id="5219" name="Check Box 99" hidden="1">
              <a:extLst>
                <a:ext uri="{63B3BB69-23CF-44E3-9099-C40C66FF867C}">
                  <a14:compatExt spid="_x0000_s5219"/>
                </a:ext>
                <a:ext uri="{FF2B5EF4-FFF2-40B4-BE49-F238E27FC236}">
                  <a16:creationId xmlns:a16="http://schemas.microsoft.com/office/drawing/2014/main" id="{00000000-0008-0000-0E00-00006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1</xdr:col>
          <xdr:colOff>104775</xdr:colOff>
          <xdr:row>10</xdr:row>
          <xdr:rowOff>9525</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F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57150</xdr:rowOff>
        </xdr:from>
        <xdr:to>
          <xdr:col>1</xdr:col>
          <xdr:colOff>104775</xdr:colOff>
          <xdr:row>10</xdr:row>
          <xdr:rowOff>276225</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333375</xdr:rowOff>
        </xdr:from>
        <xdr:to>
          <xdr:col>1</xdr:col>
          <xdr:colOff>104775</xdr:colOff>
          <xdr:row>12</xdr:row>
          <xdr:rowOff>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1</xdr:col>
          <xdr:colOff>104775</xdr:colOff>
          <xdr:row>13</xdr:row>
          <xdr:rowOff>9525</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F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200025</xdr:rowOff>
        </xdr:from>
        <xdr:to>
          <xdr:col>1</xdr:col>
          <xdr:colOff>104775</xdr:colOff>
          <xdr:row>14</xdr:row>
          <xdr:rowOff>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F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1</xdr:col>
          <xdr:colOff>104775</xdr:colOff>
          <xdr:row>15</xdr:row>
          <xdr:rowOff>9525</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F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200025</xdr:rowOff>
        </xdr:from>
        <xdr:to>
          <xdr:col>1</xdr:col>
          <xdr:colOff>104775</xdr:colOff>
          <xdr:row>16</xdr:row>
          <xdr:rowOff>0</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F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47625</xdr:rowOff>
        </xdr:from>
        <xdr:to>
          <xdr:col>1</xdr:col>
          <xdr:colOff>104775</xdr:colOff>
          <xdr:row>16</xdr:row>
          <xdr:rowOff>266700</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0F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333375</xdr:rowOff>
        </xdr:from>
        <xdr:to>
          <xdr:col>1</xdr:col>
          <xdr:colOff>104775</xdr:colOff>
          <xdr:row>18</xdr:row>
          <xdr:rowOff>0</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00000000-0008-0000-0F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190500</xdr:rowOff>
        </xdr:from>
        <xdr:to>
          <xdr:col>1</xdr:col>
          <xdr:colOff>104775</xdr:colOff>
          <xdr:row>18</xdr:row>
          <xdr:rowOff>200025</xdr:rowOff>
        </xdr:to>
        <xdr:sp macro="" textlink="">
          <xdr:nvSpPr>
            <xdr:cNvPr id="22540" name="Check Box 12" hidden="1">
              <a:extLst>
                <a:ext uri="{63B3BB69-23CF-44E3-9099-C40C66FF867C}">
                  <a14:compatExt spid="_x0000_s22540"/>
                </a:ext>
                <a:ext uri="{FF2B5EF4-FFF2-40B4-BE49-F238E27FC236}">
                  <a16:creationId xmlns:a16="http://schemas.microsoft.com/office/drawing/2014/main" id="{00000000-0008-0000-0F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914400</xdr:rowOff>
        </xdr:from>
        <xdr:to>
          <xdr:col>1</xdr:col>
          <xdr:colOff>104775</xdr:colOff>
          <xdr:row>19</xdr:row>
          <xdr:rowOff>1133475</xdr:rowOff>
        </xdr:to>
        <xdr:sp macro="" textlink="">
          <xdr:nvSpPr>
            <xdr:cNvPr id="22541" name="Check Box 13" hidden="1">
              <a:extLst>
                <a:ext uri="{63B3BB69-23CF-44E3-9099-C40C66FF867C}">
                  <a14:compatExt spid="_x0000_s22541"/>
                </a:ext>
                <a:ext uri="{FF2B5EF4-FFF2-40B4-BE49-F238E27FC236}">
                  <a16:creationId xmlns:a16="http://schemas.microsoft.com/office/drawing/2014/main" id="{00000000-0008-0000-0F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2047875</xdr:rowOff>
        </xdr:from>
        <xdr:to>
          <xdr:col>1</xdr:col>
          <xdr:colOff>104775</xdr:colOff>
          <xdr:row>21</xdr:row>
          <xdr:rowOff>0</xdr:rowOff>
        </xdr:to>
        <xdr:sp macro="" textlink="">
          <xdr:nvSpPr>
            <xdr:cNvPr id="22542" name="Check Box 14" hidden="1">
              <a:extLst>
                <a:ext uri="{63B3BB69-23CF-44E3-9099-C40C66FF867C}">
                  <a14:compatExt spid="_x0000_s22542"/>
                </a:ext>
                <a:ext uri="{FF2B5EF4-FFF2-40B4-BE49-F238E27FC236}">
                  <a16:creationId xmlns:a16="http://schemas.microsoft.com/office/drawing/2014/main" id="{00000000-0008-0000-0F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200025</xdr:rowOff>
        </xdr:from>
        <xdr:to>
          <xdr:col>1</xdr:col>
          <xdr:colOff>104775</xdr:colOff>
          <xdr:row>22</xdr:row>
          <xdr:rowOff>0</xdr:rowOff>
        </xdr:to>
        <xdr:sp macro="" textlink="">
          <xdr:nvSpPr>
            <xdr:cNvPr id="22543" name="Check Box 15" hidden="1">
              <a:extLst>
                <a:ext uri="{63B3BB69-23CF-44E3-9099-C40C66FF867C}">
                  <a14:compatExt spid="_x0000_s22543"/>
                </a:ext>
                <a:ext uri="{FF2B5EF4-FFF2-40B4-BE49-F238E27FC236}">
                  <a16:creationId xmlns:a16="http://schemas.microsoft.com/office/drawing/2014/main" id="{00000000-0008-0000-0F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200025</xdr:rowOff>
        </xdr:from>
        <xdr:to>
          <xdr:col>1</xdr:col>
          <xdr:colOff>104775</xdr:colOff>
          <xdr:row>23</xdr:row>
          <xdr:rowOff>0</xdr:rowOff>
        </xdr:to>
        <xdr:sp macro="" textlink="">
          <xdr:nvSpPr>
            <xdr:cNvPr id="22544" name="Check Box 16" hidden="1">
              <a:extLst>
                <a:ext uri="{63B3BB69-23CF-44E3-9099-C40C66FF867C}">
                  <a14:compatExt spid="_x0000_s22544"/>
                </a:ext>
                <a:ext uri="{FF2B5EF4-FFF2-40B4-BE49-F238E27FC236}">
                  <a16:creationId xmlns:a16="http://schemas.microsoft.com/office/drawing/2014/main" id="{00000000-0008-0000-0F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57150</xdr:rowOff>
        </xdr:from>
        <xdr:to>
          <xdr:col>1</xdr:col>
          <xdr:colOff>104775</xdr:colOff>
          <xdr:row>23</xdr:row>
          <xdr:rowOff>276225</xdr:rowOff>
        </xdr:to>
        <xdr:sp macro="" textlink="">
          <xdr:nvSpPr>
            <xdr:cNvPr id="22545" name="Check Box 17" hidden="1">
              <a:extLst>
                <a:ext uri="{63B3BB69-23CF-44E3-9099-C40C66FF867C}">
                  <a14:compatExt spid="_x0000_s22545"/>
                </a:ext>
                <a:ext uri="{FF2B5EF4-FFF2-40B4-BE49-F238E27FC236}">
                  <a16:creationId xmlns:a16="http://schemas.microsoft.com/office/drawing/2014/main" id="{00000000-0008-0000-0F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57150</xdr:rowOff>
        </xdr:from>
        <xdr:to>
          <xdr:col>1</xdr:col>
          <xdr:colOff>104775</xdr:colOff>
          <xdr:row>24</xdr:row>
          <xdr:rowOff>276225</xdr:rowOff>
        </xdr:to>
        <xdr:sp macro="" textlink="">
          <xdr:nvSpPr>
            <xdr:cNvPr id="22546" name="Check Box 18" hidden="1">
              <a:extLst>
                <a:ext uri="{63B3BB69-23CF-44E3-9099-C40C66FF867C}">
                  <a14:compatExt spid="_x0000_s22546"/>
                </a:ext>
                <a:ext uri="{FF2B5EF4-FFF2-40B4-BE49-F238E27FC236}">
                  <a16:creationId xmlns:a16="http://schemas.microsoft.com/office/drawing/2014/main" id="{00000000-0008-0000-0F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0</xdr:rowOff>
        </xdr:from>
        <xdr:to>
          <xdr:col>1</xdr:col>
          <xdr:colOff>104775</xdr:colOff>
          <xdr:row>26</xdr:row>
          <xdr:rowOff>9525</xdr:rowOff>
        </xdr:to>
        <xdr:sp macro="" textlink="">
          <xdr:nvSpPr>
            <xdr:cNvPr id="22547" name="Check Box 19" hidden="1">
              <a:extLst>
                <a:ext uri="{63B3BB69-23CF-44E3-9099-C40C66FF867C}">
                  <a14:compatExt spid="_x0000_s22547"/>
                </a:ext>
                <a:ext uri="{FF2B5EF4-FFF2-40B4-BE49-F238E27FC236}">
                  <a16:creationId xmlns:a16="http://schemas.microsoft.com/office/drawing/2014/main" id="{00000000-0008-0000-0F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200025</xdr:rowOff>
        </xdr:from>
        <xdr:to>
          <xdr:col>1</xdr:col>
          <xdr:colOff>104775</xdr:colOff>
          <xdr:row>27</xdr:row>
          <xdr:rowOff>0</xdr:rowOff>
        </xdr:to>
        <xdr:sp macro="" textlink="">
          <xdr:nvSpPr>
            <xdr:cNvPr id="22548" name="Check Box 20" hidden="1">
              <a:extLst>
                <a:ext uri="{63B3BB69-23CF-44E3-9099-C40C66FF867C}">
                  <a14:compatExt spid="_x0000_s22548"/>
                </a:ext>
                <a:ext uri="{FF2B5EF4-FFF2-40B4-BE49-F238E27FC236}">
                  <a16:creationId xmlns:a16="http://schemas.microsoft.com/office/drawing/2014/main" id="{00000000-0008-0000-0F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9525</xdr:rowOff>
        </xdr:from>
        <xdr:to>
          <xdr:col>1</xdr:col>
          <xdr:colOff>104775</xdr:colOff>
          <xdr:row>28</xdr:row>
          <xdr:rowOff>19050</xdr:rowOff>
        </xdr:to>
        <xdr:sp macro="" textlink="">
          <xdr:nvSpPr>
            <xdr:cNvPr id="22550" name="Check Box 22" hidden="1">
              <a:extLst>
                <a:ext uri="{63B3BB69-23CF-44E3-9099-C40C66FF867C}">
                  <a14:compatExt spid="_x0000_s22550"/>
                </a:ext>
                <a:ext uri="{FF2B5EF4-FFF2-40B4-BE49-F238E27FC236}">
                  <a16:creationId xmlns:a16="http://schemas.microsoft.com/office/drawing/2014/main" id="{00000000-0008-0000-0F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142875</xdr:rowOff>
        </xdr:from>
        <xdr:to>
          <xdr:col>1</xdr:col>
          <xdr:colOff>104775</xdr:colOff>
          <xdr:row>28</xdr:row>
          <xdr:rowOff>361950</xdr:rowOff>
        </xdr:to>
        <xdr:sp macro="" textlink="">
          <xdr:nvSpPr>
            <xdr:cNvPr id="22551" name="Check Box 23" hidden="1">
              <a:extLst>
                <a:ext uri="{63B3BB69-23CF-44E3-9099-C40C66FF867C}">
                  <a14:compatExt spid="_x0000_s22551"/>
                </a:ext>
                <a:ext uri="{FF2B5EF4-FFF2-40B4-BE49-F238E27FC236}">
                  <a16:creationId xmlns:a16="http://schemas.microsoft.com/office/drawing/2014/main" id="{00000000-0008-0000-0F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504825</xdr:rowOff>
        </xdr:from>
        <xdr:to>
          <xdr:col>1</xdr:col>
          <xdr:colOff>104775</xdr:colOff>
          <xdr:row>30</xdr:row>
          <xdr:rowOff>0</xdr:rowOff>
        </xdr:to>
        <xdr:sp macro="" textlink="">
          <xdr:nvSpPr>
            <xdr:cNvPr id="22552" name="Check Box 24" hidden="1">
              <a:extLst>
                <a:ext uri="{63B3BB69-23CF-44E3-9099-C40C66FF867C}">
                  <a14:compatExt spid="_x0000_s22552"/>
                </a:ext>
                <a:ext uri="{FF2B5EF4-FFF2-40B4-BE49-F238E27FC236}">
                  <a16:creationId xmlns:a16="http://schemas.microsoft.com/office/drawing/2014/main" id="{00000000-0008-0000-0F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9525</xdr:rowOff>
        </xdr:from>
        <xdr:to>
          <xdr:col>1</xdr:col>
          <xdr:colOff>104775</xdr:colOff>
          <xdr:row>31</xdr:row>
          <xdr:rowOff>19050</xdr:rowOff>
        </xdr:to>
        <xdr:sp macro="" textlink="">
          <xdr:nvSpPr>
            <xdr:cNvPr id="22553" name="Check Box 25" hidden="1">
              <a:extLst>
                <a:ext uri="{63B3BB69-23CF-44E3-9099-C40C66FF867C}">
                  <a14:compatExt spid="_x0000_s22553"/>
                </a:ext>
                <a:ext uri="{FF2B5EF4-FFF2-40B4-BE49-F238E27FC236}">
                  <a16:creationId xmlns:a16="http://schemas.microsoft.com/office/drawing/2014/main" id="{00000000-0008-0000-0F00-00001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200025</xdr:rowOff>
        </xdr:from>
        <xdr:to>
          <xdr:col>1</xdr:col>
          <xdr:colOff>104775</xdr:colOff>
          <xdr:row>32</xdr:row>
          <xdr:rowOff>0</xdr:rowOff>
        </xdr:to>
        <xdr:sp macro="" textlink="">
          <xdr:nvSpPr>
            <xdr:cNvPr id="22554" name="Check Box 26" hidden="1">
              <a:extLst>
                <a:ext uri="{63B3BB69-23CF-44E3-9099-C40C66FF867C}">
                  <a14:compatExt spid="_x0000_s22554"/>
                </a:ext>
                <a:ext uri="{FF2B5EF4-FFF2-40B4-BE49-F238E27FC236}">
                  <a16:creationId xmlns:a16="http://schemas.microsoft.com/office/drawing/2014/main" id="{00000000-0008-0000-0F00-00001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200025</xdr:rowOff>
        </xdr:from>
        <xdr:to>
          <xdr:col>1</xdr:col>
          <xdr:colOff>104775</xdr:colOff>
          <xdr:row>33</xdr:row>
          <xdr:rowOff>0</xdr:rowOff>
        </xdr:to>
        <xdr:sp macro="" textlink="">
          <xdr:nvSpPr>
            <xdr:cNvPr id="22555" name="Check Box 27" hidden="1">
              <a:extLst>
                <a:ext uri="{63B3BB69-23CF-44E3-9099-C40C66FF867C}">
                  <a14:compatExt spid="_x0000_s22555"/>
                </a:ext>
                <a:ext uri="{FF2B5EF4-FFF2-40B4-BE49-F238E27FC236}">
                  <a16:creationId xmlns:a16="http://schemas.microsoft.com/office/drawing/2014/main" id="{00000000-0008-0000-0F00-00001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0</xdr:rowOff>
        </xdr:from>
        <xdr:to>
          <xdr:col>1</xdr:col>
          <xdr:colOff>104775</xdr:colOff>
          <xdr:row>34</xdr:row>
          <xdr:rowOff>9525</xdr:rowOff>
        </xdr:to>
        <xdr:sp macro="" textlink="">
          <xdr:nvSpPr>
            <xdr:cNvPr id="22556" name="Check Box 28" hidden="1">
              <a:extLst>
                <a:ext uri="{63B3BB69-23CF-44E3-9099-C40C66FF867C}">
                  <a14:compatExt spid="_x0000_s22556"/>
                </a:ext>
                <a:ext uri="{FF2B5EF4-FFF2-40B4-BE49-F238E27FC236}">
                  <a16:creationId xmlns:a16="http://schemas.microsoft.com/office/drawing/2014/main" id="{00000000-0008-0000-0F00-00001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1</xdr:col>
          <xdr:colOff>104775</xdr:colOff>
          <xdr:row>35</xdr:row>
          <xdr:rowOff>9525</xdr:rowOff>
        </xdr:to>
        <xdr:sp macro="" textlink="">
          <xdr:nvSpPr>
            <xdr:cNvPr id="22557" name="Check Box 29" hidden="1">
              <a:extLst>
                <a:ext uri="{63B3BB69-23CF-44E3-9099-C40C66FF867C}">
                  <a14:compatExt spid="_x0000_s22557"/>
                </a:ext>
                <a:ext uri="{FF2B5EF4-FFF2-40B4-BE49-F238E27FC236}">
                  <a16:creationId xmlns:a16="http://schemas.microsoft.com/office/drawing/2014/main" id="{00000000-0008-0000-0F00-00001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1</xdr:col>
          <xdr:colOff>104775</xdr:colOff>
          <xdr:row>39</xdr:row>
          <xdr:rowOff>9525</xdr:rowOff>
        </xdr:to>
        <xdr:sp macro="" textlink="">
          <xdr:nvSpPr>
            <xdr:cNvPr id="22559" name="Check Box 31" hidden="1">
              <a:extLst>
                <a:ext uri="{63B3BB69-23CF-44E3-9099-C40C66FF867C}">
                  <a14:compatExt spid="_x0000_s22559"/>
                </a:ext>
                <a:ext uri="{FF2B5EF4-FFF2-40B4-BE49-F238E27FC236}">
                  <a16:creationId xmlns:a16="http://schemas.microsoft.com/office/drawing/2014/main" id="{00000000-0008-0000-0F00-00001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1</xdr:col>
          <xdr:colOff>104775</xdr:colOff>
          <xdr:row>40</xdr:row>
          <xdr:rowOff>9525</xdr:rowOff>
        </xdr:to>
        <xdr:sp macro="" textlink="">
          <xdr:nvSpPr>
            <xdr:cNvPr id="22560" name="Check Box 32" hidden="1">
              <a:extLst>
                <a:ext uri="{63B3BB69-23CF-44E3-9099-C40C66FF867C}">
                  <a14:compatExt spid="_x0000_s22560"/>
                </a:ext>
                <a:ext uri="{FF2B5EF4-FFF2-40B4-BE49-F238E27FC236}">
                  <a16:creationId xmlns:a16="http://schemas.microsoft.com/office/drawing/2014/main" id="{00000000-0008-0000-0F00-00002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0</xdr:rowOff>
        </xdr:from>
        <xdr:to>
          <xdr:col>1</xdr:col>
          <xdr:colOff>104775</xdr:colOff>
          <xdr:row>49</xdr:row>
          <xdr:rowOff>9525</xdr:rowOff>
        </xdr:to>
        <xdr:sp macro="" textlink="">
          <xdr:nvSpPr>
            <xdr:cNvPr id="22561" name="Check Box 33" hidden="1">
              <a:extLst>
                <a:ext uri="{63B3BB69-23CF-44E3-9099-C40C66FF867C}">
                  <a14:compatExt spid="_x0000_s22561"/>
                </a:ext>
                <a:ext uri="{FF2B5EF4-FFF2-40B4-BE49-F238E27FC236}">
                  <a16:creationId xmlns:a16="http://schemas.microsoft.com/office/drawing/2014/main" id="{00000000-0008-0000-0F00-00002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0</xdr:rowOff>
        </xdr:from>
        <xdr:to>
          <xdr:col>1</xdr:col>
          <xdr:colOff>104775</xdr:colOff>
          <xdr:row>50</xdr:row>
          <xdr:rowOff>9525</xdr:rowOff>
        </xdr:to>
        <xdr:sp macro="" textlink="">
          <xdr:nvSpPr>
            <xdr:cNvPr id="22562" name="Check Box 34" hidden="1">
              <a:extLst>
                <a:ext uri="{63B3BB69-23CF-44E3-9099-C40C66FF867C}">
                  <a14:compatExt spid="_x0000_s22562"/>
                </a:ext>
                <a:ext uri="{FF2B5EF4-FFF2-40B4-BE49-F238E27FC236}">
                  <a16:creationId xmlns:a16="http://schemas.microsoft.com/office/drawing/2014/main" id="{00000000-0008-0000-0F00-00002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57150</xdr:rowOff>
        </xdr:from>
        <xdr:to>
          <xdr:col>1</xdr:col>
          <xdr:colOff>104775</xdr:colOff>
          <xdr:row>50</xdr:row>
          <xdr:rowOff>276225</xdr:rowOff>
        </xdr:to>
        <xdr:sp macro="" textlink="">
          <xdr:nvSpPr>
            <xdr:cNvPr id="22563" name="Check Box 35" hidden="1">
              <a:extLst>
                <a:ext uri="{63B3BB69-23CF-44E3-9099-C40C66FF867C}">
                  <a14:compatExt spid="_x0000_s22563"/>
                </a:ext>
                <a:ext uri="{FF2B5EF4-FFF2-40B4-BE49-F238E27FC236}">
                  <a16:creationId xmlns:a16="http://schemas.microsoft.com/office/drawing/2014/main" id="{00000000-0008-0000-0F00-00002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0</xdr:rowOff>
        </xdr:from>
        <xdr:to>
          <xdr:col>1</xdr:col>
          <xdr:colOff>104775</xdr:colOff>
          <xdr:row>52</xdr:row>
          <xdr:rowOff>9525</xdr:rowOff>
        </xdr:to>
        <xdr:sp macro="" textlink="">
          <xdr:nvSpPr>
            <xdr:cNvPr id="22564" name="Check Box 36" hidden="1">
              <a:extLst>
                <a:ext uri="{63B3BB69-23CF-44E3-9099-C40C66FF867C}">
                  <a14:compatExt spid="_x0000_s22564"/>
                </a:ext>
                <a:ext uri="{FF2B5EF4-FFF2-40B4-BE49-F238E27FC236}">
                  <a16:creationId xmlns:a16="http://schemas.microsoft.com/office/drawing/2014/main" id="{00000000-0008-0000-0F00-00002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142875</xdr:rowOff>
        </xdr:from>
        <xdr:to>
          <xdr:col>1</xdr:col>
          <xdr:colOff>104775</xdr:colOff>
          <xdr:row>52</xdr:row>
          <xdr:rowOff>361950</xdr:rowOff>
        </xdr:to>
        <xdr:sp macro="" textlink="">
          <xdr:nvSpPr>
            <xdr:cNvPr id="22565" name="Check Box 37" hidden="1">
              <a:extLst>
                <a:ext uri="{63B3BB69-23CF-44E3-9099-C40C66FF867C}">
                  <a14:compatExt spid="_x0000_s22565"/>
                </a:ext>
                <a:ext uri="{FF2B5EF4-FFF2-40B4-BE49-F238E27FC236}">
                  <a16:creationId xmlns:a16="http://schemas.microsoft.com/office/drawing/2014/main" id="{00000000-0008-0000-0F00-00002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53</xdr:row>
          <xdr:rowOff>0</xdr:rowOff>
        </xdr:from>
        <xdr:to>
          <xdr:col>1</xdr:col>
          <xdr:colOff>104775</xdr:colOff>
          <xdr:row>54</xdr:row>
          <xdr:rowOff>9525</xdr:rowOff>
        </xdr:to>
        <xdr:sp macro="" textlink="">
          <xdr:nvSpPr>
            <xdr:cNvPr id="22566" name="Check Box 38" hidden="1">
              <a:extLst>
                <a:ext uri="{63B3BB69-23CF-44E3-9099-C40C66FF867C}">
                  <a14:compatExt spid="_x0000_s22566"/>
                </a:ext>
                <a:ext uri="{FF2B5EF4-FFF2-40B4-BE49-F238E27FC236}">
                  <a16:creationId xmlns:a16="http://schemas.microsoft.com/office/drawing/2014/main" id="{00000000-0008-0000-0F00-00002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66675</xdr:rowOff>
        </xdr:from>
        <xdr:to>
          <xdr:col>1</xdr:col>
          <xdr:colOff>104775</xdr:colOff>
          <xdr:row>54</xdr:row>
          <xdr:rowOff>285750</xdr:rowOff>
        </xdr:to>
        <xdr:sp macro="" textlink="">
          <xdr:nvSpPr>
            <xdr:cNvPr id="22567" name="Check Box 39" hidden="1">
              <a:extLst>
                <a:ext uri="{63B3BB69-23CF-44E3-9099-C40C66FF867C}">
                  <a14:compatExt spid="_x0000_s22567"/>
                </a:ext>
                <a:ext uri="{FF2B5EF4-FFF2-40B4-BE49-F238E27FC236}">
                  <a16:creationId xmlns:a16="http://schemas.microsoft.com/office/drawing/2014/main" id="{00000000-0008-0000-0F00-00002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55</xdr:row>
          <xdr:rowOff>0</xdr:rowOff>
        </xdr:from>
        <xdr:to>
          <xdr:col>1</xdr:col>
          <xdr:colOff>104775</xdr:colOff>
          <xdr:row>56</xdr:row>
          <xdr:rowOff>9525</xdr:rowOff>
        </xdr:to>
        <xdr:sp macro="" textlink="">
          <xdr:nvSpPr>
            <xdr:cNvPr id="22569" name="Check Box 41" hidden="1">
              <a:extLst>
                <a:ext uri="{63B3BB69-23CF-44E3-9099-C40C66FF867C}">
                  <a14:compatExt spid="_x0000_s22569"/>
                </a:ext>
                <a:ext uri="{FF2B5EF4-FFF2-40B4-BE49-F238E27FC236}">
                  <a16:creationId xmlns:a16="http://schemas.microsoft.com/office/drawing/2014/main" id="{00000000-0008-0000-0F00-00002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56</xdr:row>
          <xdr:rowOff>47625</xdr:rowOff>
        </xdr:from>
        <xdr:to>
          <xdr:col>1</xdr:col>
          <xdr:colOff>104775</xdr:colOff>
          <xdr:row>56</xdr:row>
          <xdr:rowOff>266700</xdr:rowOff>
        </xdr:to>
        <xdr:sp macro="" textlink="">
          <xdr:nvSpPr>
            <xdr:cNvPr id="22571" name="Check Box 43" hidden="1">
              <a:extLst>
                <a:ext uri="{63B3BB69-23CF-44E3-9099-C40C66FF867C}">
                  <a14:compatExt spid="_x0000_s22571"/>
                </a:ext>
                <a:ext uri="{FF2B5EF4-FFF2-40B4-BE49-F238E27FC236}">
                  <a16:creationId xmlns:a16="http://schemas.microsoft.com/office/drawing/2014/main" id="{00000000-0008-0000-0F00-00002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57</xdr:row>
          <xdr:rowOff>57150</xdr:rowOff>
        </xdr:from>
        <xdr:to>
          <xdr:col>1</xdr:col>
          <xdr:colOff>104775</xdr:colOff>
          <xdr:row>57</xdr:row>
          <xdr:rowOff>276225</xdr:rowOff>
        </xdr:to>
        <xdr:sp macro="" textlink="">
          <xdr:nvSpPr>
            <xdr:cNvPr id="22572" name="Check Box 44" hidden="1">
              <a:extLst>
                <a:ext uri="{63B3BB69-23CF-44E3-9099-C40C66FF867C}">
                  <a14:compatExt spid="_x0000_s22572"/>
                </a:ext>
                <a:ext uri="{FF2B5EF4-FFF2-40B4-BE49-F238E27FC236}">
                  <a16:creationId xmlns:a16="http://schemas.microsoft.com/office/drawing/2014/main" id="{00000000-0008-0000-0F00-00002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58</xdr:row>
          <xdr:rowOff>0</xdr:rowOff>
        </xdr:from>
        <xdr:to>
          <xdr:col>1</xdr:col>
          <xdr:colOff>104775</xdr:colOff>
          <xdr:row>59</xdr:row>
          <xdr:rowOff>9525</xdr:rowOff>
        </xdr:to>
        <xdr:sp macro="" textlink="">
          <xdr:nvSpPr>
            <xdr:cNvPr id="22573" name="Check Box 45" hidden="1">
              <a:extLst>
                <a:ext uri="{63B3BB69-23CF-44E3-9099-C40C66FF867C}">
                  <a14:compatExt spid="_x0000_s22573"/>
                </a:ext>
                <a:ext uri="{FF2B5EF4-FFF2-40B4-BE49-F238E27FC236}">
                  <a16:creationId xmlns:a16="http://schemas.microsoft.com/office/drawing/2014/main" id="{00000000-0008-0000-0F00-00002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59</xdr:row>
          <xdr:rowOff>142875</xdr:rowOff>
        </xdr:from>
        <xdr:to>
          <xdr:col>1</xdr:col>
          <xdr:colOff>104775</xdr:colOff>
          <xdr:row>59</xdr:row>
          <xdr:rowOff>361950</xdr:rowOff>
        </xdr:to>
        <xdr:sp macro="" textlink="">
          <xdr:nvSpPr>
            <xdr:cNvPr id="22574" name="Check Box 46" hidden="1">
              <a:extLst>
                <a:ext uri="{63B3BB69-23CF-44E3-9099-C40C66FF867C}">
                  <a14:compatExt spid="_x0000_s22574"/>
                </a:ext>
                <a:ext uri="{FF2B5EF4-FFF2-40B4-BE49-F238E27FC236}">
                  <a16:creationId xmlns:a16="http://schemas.microsoft.com/office/drawing/2014/main" id="{00000000-0008-0000-0F00-00002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60</xdr:row>
          <xdr:rowOff>0</xdr:rowOff>
        </xdr:from>
        <xdr:to>
          <xdr:col>1</xdr:col>
          <xdr:colOff>104775</xdr:colOff>
          <xdr:row>61</xdr:row>
          <xdr:rowOff>9525</xdr:rowOff>
        </xdr:to>
        <xdr:sp macro="" textlink="">
          <xdr:nvSpPr>
            <xdr:cNvPr id="22575" name="Check Box 47" hidden="1">
              <a:extLst>
                <a:ext uri="{63B3BB69-23CF-44E3-9099-C40C66FF867C}">
                  <a14:compatExt spid="_x0000_s22575"/>
                </a:ext>
                <a:ext uri="{FF2B5EF4-FFF2-40B4-BE49-F238E27FC236}">
                  <a16:creationId xmlns:a16="http://schemas.microsoft.com/office/drawing/2014/main" id="{00000000-0008-0000-0F00-00002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61</xdr:row>
          <xdr:rowOff>0</xdr:rowOff>
        </xdr:from>
        <xdr:to>
          <xdr:col>1</xdr:col>
          <xdr:colOff>104775</xdr:colOff>
          <xdr:row>62</xdr:row>
          <xdr:rowOff>9525</xdr:rowOff>
        </xdr:to>
        <xdr:sp macro="" textlink="">
          <xdr:nvSpPr>
            <xdr:cNvPr id="22576" name="Check Box 48" hidden="1">
              <a:extLst>
                <a:ext uri="{63B3BB69-23CF-44E3-9099-C40C66FF867C}">
                  <a14:compatExt spid="_x0000_s22576"/>
                </a:ext>
                <a:ext uri="{FF2B5EF4-FFF2-40B4-BE49-F238E27FC236}">
                  <a16:creationId xmlns:a16="http://schemas.microsoft.com/office/drawing/2014/main" id="{00000000-0008-0000-0F00-00003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xdr:row>
          <xdr:rowOff>0</xdr:rowOff>
        </xdr:from>
        <xdr:to>
          <xdr:col>1</xdr:col>
          <xdr:colOff>104775</xdr:colOff>
          <xdr:row>66</xdr:row>
          <xdr:rowOff>9525</xdr:rowOff>
        </xdr:to>
        <xdr:sp macro="" textlink="">
          <xdr:nvSpPr>
            <xdr:cNvPr id="22577" name="Check Box 49" hidden="1">
              <a:extLst>
                <a:ext uri="{63B3BB69-23CF-44E3-9099-C40C66FF867C}">
                  <a14:compatExt spid="_x0000_s22577"/>
                </a:ext>
                <a:ext uri="{FF2B5EF4-FFF2-40B4-BE49-F238E27FC236}">
                  <a16:creationId xmlns:a16="http://schemas.microsoft.com/office/drawing/2014/main" id="{00000000-0008-0000-0F00-00003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66</xdr:row>
          <xdr:rowOff>0</xdr:rowOff>
        </xdr:from>
        <xdr:to>
          <xdr:col>1</xdr:col>
          <xdr:colOff>104775</xdr:colOff>
          <xdr:row>67</xdr:row>
          <xdr:rowOff>9525</xdr:rowOff>
        </xdr:to>
        <xdr:sp macro="" textlink="">
          <xdr:nvSpPr>
            <xdr:cNvPr id="22578" name="Check Box 50" hidden="1">
              <a:extLst>
                <a:ext uri="{63B3BB69-23CF-44E3-9099-C40C66FF867C}">
                  <a14:compatExt spid="_x0000_s22578"/>
                </a:ext>
                <a:ext uri="{FF2B5EF4-FFF2-40B4-BE49-F238E27FC236}">
                  <a16:creationId xmlns:a16="http://schemas.microsoft.com/office/drawing/2014/main" id="{00000000-0008-0000-0F00-00003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6350</xdr:colOff>
      <xdr:row>0</xdr:row>
      <xdr:rowOff>19050</xdr:rowOff>
    </xdr:from>
    <xdr:to>
      <xdr:col>3</xdr:col>
      <xdr:colOff>2139950</xdr:colOff>
      <xdr:row>1</xdr:row>
      <xdr:rowOff>0</xdr:rowOff>
    </xdr:to>
    <xdr:sp macro="" textlink="">
      <xdr:nvSpPr>
        <xdr:cNvPr id="52" name="Rektangel: rundade hörn 51">
          <a:hlinkClick xmlns:r="http://schemas.openxmlformats.org/officeDocument/2006/relationships" r:id="rId1"/>
          <a:extLst>
            <a:ext uri="{FF2B5EF4-FFF2-40B4-BE49-F238E27FC236}">
              <a16:creationId xmlns:a16="http://schemas.microsoft.com/office/drawing/2014/main" id="{00000000-0008-0000-0F00-000034000000}"/>
            </a:ext>
          </a:extLst>
        </xdr:cNvPr>
        <xdr:cNvSpPr/>
      </xdr:nvSpPr>
      <xdr:spPr>
        <a:xfrm>
          <a:off x="5273675" y="19050"/>
          <a:ext cx="2133600" cy="266700"/>
        </a:xfrm>
        <a:prstGeom prst="roundRect">
          <a:avLst/>
        </a:prstGeom>
        <a:ln/>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sv-SE" sz="1200">
              <a:solidFill>
                <a:schemeClr val="tx1"/>
              </a:solidFill>
            </a:rPr>
            <a:t>Tillbaka till Registeröversikt</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4</xdr:row>
          <xdr:rowOff>133350</xdr:rowOff>
        </xdr:from>
        <xdr:to>
          <xdr:col>1</xdr:col>
          <xdr:colOff>0</xdr:colOff>
          <xdr:row>4</xdr:row>
          <xdr:rowOff>333375</xdr:rowOff>
        </xdr:to>
        <xdr:sp macro="" textlink="">
          <xdr:nvSpPr>
            <xdr:cNvPr id="22579" name="Check Box 51" hidden="1">
              <a:extLst>
                <a:ext uri="{63B3BB69-23CF-44E3-9099-C40C66FF867C}">
                  <a14:compatExt spid="_x0000_s22579"/>
                </a:ext>
                <a:ext uri="{FF2B5EF4-FFF2-40B4-BE49-F238E27FC236}">
                  <a16:creationId xmlns:a16="http://schemas.microsoft.com/office/drawing/2014/main" id="{00000000-0008-0000-0F00-00003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19050</xdr:rowOff>
        </xdr:from>
        <xdr:to>
          <xdr:col>0</xdr:col>
          <xdr:colOff>190500</xdr:colOff>
          <xdr:row>6</xdr:row>
          <xdr:rowOff>0</xdr:rowOff>
        </xdr:to>
        <xdr:sp macro="" textlink="">
          <xdr:nvSpPr>
            <xdr:cNvPr id="22580" name="Check Box 52" hidden="1">
              <a:extLst>
                <a:ext uri="{63B3BB69-23CF-44E3-9099-C40C66FF867C}">
                  <a14:compatExt spid="_x0000_s22580"/>
                </a:ext>
                <a:ext uri="{FF2B5EF4-FFF2-40B4-BE49-F238E27FC236}">
                  <a16:creationId xmlns:a16="http://schemas.microsoft.com/office/drawing/2014/main" id="{00000000-0008-0000-0F00-00003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1</xdr:col>
          <xdr:colOff>104775</xdr:colOff>
          <xdr:row>7</xdr:row>
          <xdr:rowOff>9525</xdr:rowOff>
        </xdr:to>
        <xdr:sp macro="" textlink="">
          <xdr:nvSpPr>
            <xdr:cNvPr id="22581" name="Check Box 53" hidden="1">
              <a:extLst>
                <a:ext uri="{63B3BB69-23CF-44E3-9099-C40C66FF867C}">
                  <a14:compatExt spid="_x0000_s22581"/>
                </a:ext>
                <a:ext uri="{FF2B5EF4-FFF2-40B4-BE49-F238E27FC236}">
                  <a16:creationId xmlns:a16="http://schemas.microsoft.com/office/drawing/2014/main" id="{00000000-0008-0000-0F00-00003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0</xdr:rowOff>
        </xdr:from>
        <xdr:to>
          <xdr:col>1</xdr:col>
          <xdr:colOff>104775</xdr:colOff>
          <xdr:row>45</xdr:row>
          <xdr:rowOff>9525</xdr:rowOff>
        </xdr:to>
        <xdr:sp macro="" textlink="">
          <xdr:nvSpPr>
            <xdr:cNvPr id="22582" name="Check Box 54" hidden="1">
              <a:extLst>
                <a:ext uri="{63B3BB69-23CF-44E3-9099-C40C66FF867C}">
                  <a14:compatExt spid="_x0000_s22582"/>
                </a:ext>
                <a:ext uri="{FF2B5EF4-FFF2-40B4-BE49-F238E27FC236}">
                  <a16:creationId xmlns:a16="http://schemas.microsoft.com/office/drawing/2014/main" id="{00000000-0008-0000-0F00-00003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0</xdr:rowOff>
        </xdr:from>
        <xdr:to>
          <xdr:col>1</xdr:col>
          <xdr:colOff>104775</xdr:colOff>
          <xdr:row>46</xdr:row>
          <xdr:rowOff>9525</xdr:rowOff>
        </xdr:to>
        <xdr:sp macro="" textlink="">
          <xdr:nvSpPr>
            <xdr:cNvPr id="22583" name="Check Box 55" hidden="1">
              <a:extLst>
                <a:ext uri="{63B3BB69-23CF-44E3-9099-C40C66FF867C}">
                  <a14:compatExt spid="_x0000_s22583"/>
                </a:ext>
                <a:ext uri="{FF2B5EF4-FFF2-40B4-BE49-F238E27FC236}">
                  <a16:creationId xmlns:a16="http://schemas.microsoft.com/office/drawing/2014/main" id="{00000000-0008-0000-0F00-00003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47625</xdr:rowOff>
        </xdr:from>
        <xdr:to>
          <xdr:col>1</xdr:col>
          <xdr:colOff>104775</xdr:colOff>
          <xdr:row>40</xdr:row>
          <xdr:rowOff>266700</xdr:rowOff>
        </xdr:to>
        <xdr:sp macro="" textlink="">
          <xdr:nvSpPr>
            <xdr:cNvPr id="22584" name="Check Box 56" hidden="1">
              <a:extLst>
                <a:ext uri="{63B3BB69-23CF-44E3-9099-C40C66FF867C}">
                  <a14:compatExt spid="_x0000_s22584"/>
                </a:ext>
                <a:ext uri="{FF2B5EF4-FFF2-40B4-BE49-F238E27FC236}">
                  <a16:creationId xmlns:a16="http://schemas.microsoft.com/office/drawing/2014/main" id="{00000000-0008-0000-0F00-00003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2286000</xdr:colOff>
      <xdr:row>0</xdr:row>
      <xdr:rowOff>522036</xdr:rowOff>
    </xdr:to>
    <xdr:pic>
      <xdr:nvPicPr>
        <xdr:cNvPr id="4" name="Bildobjekt 3" descr="Socialstyrelsen">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57150"/>
          <a:ext cx="2247900" cy="4648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762000</xdr:rowOff>
        </xdr:from>
        <xdr:to>
          <xdr:col>0</xdr:col>
          <xdr:colOff>180975</xdr:colOff>
          <xdr:row>3</xdr:row>
          <xdr:rowOff>952500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3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161925</xdr:colOff>
          <xdr:row>4</xdr:row>
          <xdr:rowOff>161925</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3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66675</xdr:rowOff>
        </xdr:from>
        <xdr:to>
          <xdr:col>1</xdr:col>
          <xdr:colOff>104775</xdr:colOff>
          <xdr:row>5</xdr:row>
          <xdr:rowOff>266700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3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504825</xdr:rowOff>
        </xdr:from>
        <xdr:to>
          <xdr:col>1</xdr:col>
          <xdr:colOff>104775</xdr:colOff>
          <xdr:row>7</xdr:row>
          <xdr:rowOff>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3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76200</xdr:rowOff>
        </xdr:from>
        <xdr:to>
          <xdr:col>1</xdr:col>
          <xdr:colOff>104775</xdr:colOff>
          <xdr:row>7</xdr:row>
          <xdr:rowOff>295275</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3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1</xdr:col>
          <xdr:colOff>104775</xdr:colOff>
          <xdr:row>9</xdr:row>
          <xdr:rowOff>9525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3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28575</xdr:rowOff>
        </xdr:from>
        <xdr:to>
          <xdr:col>1</xdr:col>
          <xdr:colOff>104775</xdr:colOff>
          <xdr:row>9</xdr:row>
          <xdr:rowOff>180975</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3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1</xdr:col>
          <xdr:colOff>104775</xdr:colOff>
          <xdr:row>11</xdr:row>
          <xdr:rowOff>9525</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3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1</xdr:col>
          <xdr:colOff>104775</xdr:colOff>
          <xdr:row>12</xdr:row>
          <xdr:rowOff>9525</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3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1</xdr:col>
          <xdr:colOff>104775</xdr:colOff>
          <xdr:row>15</xdr:row>
          <xdr:rowOff>9525</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3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0</xdr:rowOff>
        </xdr:from>
        <xdr:to>
          <xdr:col>1</xdr:col>
          <xdr:colOff>104775</xdr:colOff>
          <xdr:row>16</xdr:row>
          <xdr:rowOff>9525</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300-00000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190500</xdr:rowOff>
        </xdr:from>
        <xdr:to>
          <xdr:col>1</xdr:col>
          <xdr:colOff>95250</xdr:colOff>
          <xdr:row>17</xdr:row>
          <xdr:rowOff>9525</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300-00000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28575</xdr:rowOff>
        </xdr:from>
        <xdr:to>
          <xdr:col>1</xdr:col>
          <xdr:colOff>104775</xdr:colOff>
          <xdr:row>17</xdr:row>
          <xdr:rowOff>180975</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300-00000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200025</xdr:rowOff>
        </xdr:from>
        <xdr:to>
          <xdr:col>1</xdr:col>
          <xdr:colOff>104775</xdr:colOff>
          <xdr:row>19</xdr:row>
          <xdr:rowOff>0</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300-00001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114300</xdr:rowOff>
        </xdr:from>
        <xdr:to>
          <xdr:col>1</xdr:col>
          <xdr:colOff>95250</xdr:colOff>
          <xdr:row>19</xdr:row>
          <xdr:rowOff>400050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300-00001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66675</xdr:rowOff>
        </xdr:from>
        <xdr:to>
          <xdr:col>1</xdr:col>
          <xdr:colOff>104775</xdr:colOff>
          <xdr:row>20</xdr:row>
          <xdr:rowOff>285750</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300-00001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1</xdr:col>
          <xdr:colOff>104775</xdr:colOff>
          <xdr:row>22</xdr:row>
          <xdr:rowOff>9525</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300-00001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57150</xdr:rowOff>
        </xdr:from>
        <xdr:to>
          <xdr:col>1</xdr:col>
          <xdr:colOff>133350</xdr:colOff>
          <xdr:row>22</xdr:row>
          <xdr:rowOff>295275</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300-00001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28575</xdr:rowOff>
        </xdr:from>
        <xdr:to>
          <xdr:col>1</xdr:col>
          <xdr:colOff>95250</xdr:colOff>
          <xdr:row>23</xdr:row>
          <xdr:rowOff>295275</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300-00001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333375</xdr:rowOff>
        </xdr:from>
        <xdr:to>
          <xdr:col>1</xdr:col>
          <xdr:colOff>104775</xdr:colOff>
          <xdr:row>25</xdr:row>
          <xdr:rowOff>0</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300-00001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200025</xdr:rowOff>
        </xdr:from>
        <xdr:to>
          <xdr:col>1</xdr:col>
          <xdr:colOff>104775</xdr:colOff>
          <xdr:row>26</xdr:row>
          <xdr:rowOff>0</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300-00001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28575</xdr:rowOff>
        </xdr:from>
        <xdr:to>
          <xdr:col>1</xdr:col>
          <xdr:colOff>152400</xdr:colOff>
          <xdr:row>29</xdr:row>
          <xdr:rowOff>323850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300-00002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333375</xdr:rowOff>
        </xdr:from>
        <xdr:to>
          <xdr:col>1</xdr:col>
          <xdr:colOff>104775</xdr:colOff>
          <xdr:row>31</xdr:row>
          <xdr:rowOff>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00000000-0008-0000-0300-00002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85725</xdr:rowOff>
        </xdr:from>
        <xdr:to>
          <xdr:col>1</xdr:col>
          <xdr:colOff>104775</xdr:colOff>
          <xdr:row>31</xdr:row>
          <xdr:rowOff>400050</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300-00002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504825</xdr:rowOff>
        </xdr:from>
        <xdr:to>
          <xdr:col>1</xdr:col>
          <xdr:colOff>104775</xdr:colOff>
          <xdr:row>33</xdr:row>
          <xdr:rowOff>0</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300-00002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200025</xdr:rowOff>
        </xdr:from>
        <xdr:to>
          <xdr:col>1</xdr:col>
          <xdr:colOff>104775</xdr:colOff>
          <xdr:row>34</xdr:row>
          <xdr:rowOff>0</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00000000-0008-0000-0300-00002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333375</xdr:rowOff>
        </xdr:from>
        <xdr:to>
          <xdr:col>1</xdr:col>
          <xdr:colOff>9525</xdr:colOff>
          <xdr:row>34</xdr:row>
          <xdr:rowOff>523875</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00000000-0008-0000-0300-00002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314325</xdr:rowOff>
        </xdr:from>
        <xdr:to>
          <xdr:col>1</xdr:col>
          <xdr:colOff>104775</xdr:colOff>
          <xdr:row>35</xdr:row>
          <xdr:rowOff>533400</xdr:rowOff>
        </xdr:to>
        <xdr:sp macro="" textlink="">
          <xdr:nvSpPr>
            <xdr:cNvPr id="28710" name="Check Box 38" hidden="1">
              <a:extLst>
                <a:ext uri="{63B3BB69-23CF-44E3-9099-C40C66FF867C}">
                  <a14:compatExt spid="_x0000_s28710"/>
                </a:ext>
                <a:ext uri="{FF2B5EF4-FFF2-40B4-BE49-F238E27FC236}">
                  <a16:creationId xmlns:a16="http://schemas.microsoft.com/office/drawing/2014/main" id="{00000000-0008-0000-0300-00002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847725</xdr:rowOff>
        </xdr:from>
        <xdr:to>
          <xdr:col>1</xdr:col>
          <xdr:colOff>104775</xdr:colOff>
          <xdr:row>37</xdr:row>
          <xdr:rowOff>0</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300-00002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200025</xdr:rowOff>
        </xdr:from>
        <xdr:to>
          <xdr:col>1</xdr:col>
          <xdr:colOff>104775</xdr:colOff>
          <xdr:row>38</xdr:row>
          <xdr:rowOff>0</xdr:rowOff>
        </xdr:to>
        <xdr:sp macro="" textlink="">
          <xdr:nvSpPr>
            <xdr:cNvPr id="28712" name="Check Box 40" hidden="1">
              <a:extLst>
                <a:ext uri="{63B3BB69-23CF-44E3-9099-C40C66FF867C}">
                  <a14:compatExt spid="_x0000_s28712"/>
                </a:ext>
                <a:ext uri="{FF2B5EF4-FFF2-40B4-BE49-F238E27FC236}">
                  <a16:creationId xmlns:a16="http://schemas.microsoft.com/office/drawing/2014/main" id="{00000000-0008-0000-03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200025</xdr:rowOff>
        </xdr:from>
        <xdr:to>
          <xdr:col>1</xdr:col>
          <xdr:colOff>104775</xdr:colOff>
          <xdr:row>39</xdr:row>
          <xdr:rowOff>0</xdr:rowOff>
        </xdr:to>
        <xdr:sp macro="" textlink="">
          <xdr:nvSpPr>
            <xdr:cNvPr id="28713" name="Check Box 41" hidden="1">
              <a:extLst>
                <a:ext uri="{63B3BB69-23CF-44E3-9099-C40C66FF867C}">
                  <a14:compatExt spid="_x0000_s28713"/>
                </a:ext>
                <a:ext uri="{FF2B5EF4-FFF2-40B4-BE49-F238E27FC236}">
                  <a16:creationId xmlns:a16="http://schemas.microsoft.com/office/drawing/2014/main" id="{00000000-0008-0000-03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257175</xdr:rowOff>
        </xdr:from>
        <xdr:to>
          <xdr:col>1</xdr:col>
          <xdr:colOff>104775</xdr:colOff>
          <xdr:row>39</xdr:row>
          <xdr:rowOff>581025</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00000000-0008-0000-0300-00002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314325</xdr:rowOff>
        </xdr:from>
        <xdr:to>
          <xdr:col>1</xdr:col>
          <xdr:colOff>104775</xdr:colOff>
          <xdr:row>40</xdr:row>
          <xdr:rowOff>533400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300-00002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219075</xdr:rowOff>
        </xdr:from>
        <xdr:to>
          <xdr:col>1</xdr:col>
          <xdr:colOff>104775</xdr:colOff>
          <xdr:row>41</xdr:row>
          <xdr:rowOff>438150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300-00002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142875</xdr:rowOff>
        </xdr:from>
        <xdr:to>
          <xdr:col>1</xdr:col>
          <xdr:colOff>104775</xdr:colOff>
          <xdr:row>42</xdr:row>
          <xdr:rowOff>361950</xdr:rowOff>
        </xdr:to>
        <xdr:sp macro="" textlink="">
          <xdr:nvSpPr>
            <xdr:cNvPr id="28717" name="Check Box 45" hidden="1">
              <a:extLst>
                <a:ext uri="{63B3BB69-23CF-44E3-9099-C40C66FF867C}">
                  <a14:compatExt spid="_x0000_s28717"/>
                </a:ext>
                <a:ext uri="{FF2B5EF4-FFF2-40B4-BE49-F238E27FC236}">
                  <a16:creationId xmlns:a16="http://schemas.microsoft.com/office/drawing/2014/main" id="{00000000-0008-0000-03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85725</xdr:rowOff>
        </xdr:from>
        <xdr:to>
          <xdr:col>1</xdr:col>
          <xdr:colOff>104775</xdr:colOff>
          <xdr:row>43</xdr:row>
          <xdr:rowOff>276225</xdr:rowOff>
        </xdr:to>
        <xdr:sp macro="" textlink="">
          <xdr:nvSpPr>
            <xdr:cNvPr id="28718" name="Check Box 46" hidden="1">
              <a:extLst>
                <a:ext uri="{63B3BB69-23CF-44E3-9099-C40C66FF867C}">
                  <a14:compatExt spid="_x0000_s28718"/>
                </a:ext>
                <a:ext uri="{FF2B5EF4-FFF2-40B4-BE49-F238E27FC236}">
                  <a16:creationId xmlns:a16="http://schemas.microsoft.com/office/drawing/2014/main" id="{00000000-0008-0000-03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28575</xdr:rowOff>
        </xdr:from>
        <xdr:to>
          <xdr:col>1</xdr:col>
          <xdr:colOff>85725</xdr:colOff>
          <xdr:row>48</xdr:row>
          <xdr:rowOff>304800</xdr:rowOff>
        </xdr:to>
        <xdr:sp macro="" textlink="">
          <xdr:nvSpPr>
            <xdr:cNvPr id="28722" name="Check Box 50" hidden="1">
              <a:extLst>
                <a:ext uri="{63B3BB69-23CF-44E3-9099-C40C66FF867C}">
                  <a14:compatExt spid="_x0000_s28722"/>
                </a:ext>
                <a:ext uri="{FF2B5EF4-FFF2-40B4-BE49-F238E27FC236}">
                  <a16:creationId xmlns:a16="http://schemas.microsoft.com/office/drawing/2014/main" id="{00000000-0008-0000-0300-00003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95250</xdr:rowOff>
        </xdr:from>
        <xdr:to>
          <xdr:col>1</xdr:col>
          <xdr:colOff>142875</xdr:colOff>
          <xdr:row>50</xdr:row>
          <xdr:rowOff>409575</xdr:rowOff>
        </xdr:to>
        <xdr:sp macro="" textlink="">
          <xdr:nvSpPr>
            <xdr:cNvPr id="28723" name="Check Box 51" hidden="1">
              <a:extLst>
                <a:ext uri="{63B3BB69-23CF-44E3-9099-C40C66FF867C}">
                  <a14:compatExt spid="_x0000_s28723"/>
                </a:ext>
                <a:ext uri="{FF2B5EF4-FFF2-40B4-BE49-F238E27FC236}">
                  <a16:creationId xmlns:a16="http://schemas.microsoft.com/office/drawing/2014/main" id="{00000000-0008-0000-0300-00003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57150</xdr:rowOff>
        </xdr:from>
        <xdr:to>
          <xdr:col>1</xdr:col>
          <xdr:colOff>104775</xdr:colOff>
          <xdr:row>51</xdr:row>
          <xdr:rowOff>276225</xdr:rowOff>
        </xdr:to>
        <xdr:sp macro="" textlink="">
          <xdr:nvSpPr>
            <xdr:cNvPr id="28724" name="Check Box 52" hidden="1">
              <a:extLst>
                <a:ext uri="{63B3BB69-23CF-44E3-9099-C40C66FF867C}">
                  <a14:compatExt spid="_x0000_s28724"/>
                </a:ext>
                <a:ext uri="{FF2B5EF4-FFF2-40B4-BE49-F238E27FC236}">
                  <a16:creationId xmlns:a16="http://schemas.microsoft.com/office/drawing/2014/main" id="{00000000-0008-0000-0300-00003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0</xdr:rowOff>
        </xdr:from>
        <xdr:to>
          <xdr:col>1</xdr:col>
          <xdr:colOff>104775</xdr:colOff>
          <xdr:row>53</xdr:row>
          <xdr:rowOff>9525</xdr:rowOff>
        </xdr:to>
        <xdr:sp macro="" textlink="">
          <xdr:nvSpPr>
            <xdr:cNvPr id="28725" name="Check Box 53" hidden="1">
              <a:extLst>
                <a:ext uri="{63B3BB69-23CF-44E3-9099-C40C66FF867C}">
                  <a14:compatExt spid="_x0000_s28725"/>
                </a:ext>
                <a:ext uri="{FF2B5EF4-FFF2-40B4-BE49-F238E27FC236}">
                  <a16:creationId xmlns:a16="http://schemas.microsoft.com/office/drawing/2014/main" id="{00000000-0008-0000-0300-00003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0</xdr:colOff>
      <xdr:row>0</xdr:row>
      <xdr:rowOff>19050</xdr:rowOff>
    </xdr:from>
    <xdr:to>
      <xdr:col>3</xdr:col>
      <xdr:colOff>2133600</xdr:colOff>
      <xdr:row>1</xdr:row>
      <xdr:rowOff>0</xdr:rowOff>
    </xdr:to>
    <xdr:sp macro="" textlink="">
      <xdr:nvSpPr>
        <xdr:cNvPr id="53" name="Rektangel: rundade hörn 52">
          <a:hlinkClick xmlns:r="http://schemas.openxmlformats.org/officeDocument/2006/relationships" r:id="rId1"/>
          <a:extLst>
            <a:ext uri="{FF2B5EF4-FFF2-40B4-BE49-F238E27FC236}">
              <a16:creationId xmlns:a16="http://schemas.microsoft.com/office/drawing/2014/main" id="{00000000-0008-0000-0300-000035000000}"/>
            </a:ext>
          </a:extLst>
        </xdr:cNvPr>
        <xdr:cNvSpPr/>
      </xdr:nvSpPr>
      <xdr:spPr>
        <a:xfrm>
          <a:off x="5305425" y="19050"/>
          <a:ext cx="2133600" cy="266700"/>
        </a:xfrm>
        <a:prstGeom prst="roundRect">
          <a:avLst/>
        </a:prstGeom>
        <a:ln/>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sv-SE" sz="1200">
              <a:solidFill>
                <a:schemeClr val="tx1"/>
              </a:solidFill>
            </a:rPr>
            <a:t>Tillbaka till Registeröversikt</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25</xdr:row>
          <xdr:rowOff>190500</xdr:rowOff>
        </xdr:from>
        <xdr:to>
          <xdr:col>1</xdr:col>
          <xdr:colOff>104775</xdr:colOff>
          <xdr:row>26</xdr:row>
          <xdr:rowOff>200025</xdr:rowOff>
        </xdr:to>
        <xdr:sp macro="" textlink="">
          <xdr:nvSpPr>
            <xdr:cNvPr id="28726" name="Check Box 54" hidden="1">
              <a:extLst>
                <a:ext uri="{63B3BB69-23CF-44E3-9099-C40C66FF867C}">
                  <a14:compatExt spid="_x0000_s28726"/>
                </a:ext>
                <a:ext uri="{FF2B5EF4-FFF2-40B4-BE49-F238E27FC236}">
                  <a16:creationId xmlns:a16="http://schemas.microsoft.com/office/drawing/2014/main" id="{00000000-0008-0000-0300-00003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333375</xdr:rowOff>
        </xdr:from>
        <xdr:to>
          <xdr:col>1</xdr:col>
          <xdr:colOff>104775</xdr:colOff>
          <xdr:row>50</xdr:row>
          <xdr:rowOff>0</xdr:rowOff>
        </xdr:to>
        <xdr:sp macro="" textlink="">
          <xdr:nvSpPr>
            <xdr:cNvPr id="28728" name="Check Box 56" hidden="1">
              <a:extLst>
                <a:ext uri="{63B3BB69-23CF-44E3-9099-C40C66FF867C}">
                  <a14:compatExt spid="_x0000_s28728"/>
                </a:ext>
                <a:ext uri="{FF2B5EF4-FFF2-40B4-BE49-F238E27FC236}">
                  <a16:creationId xmlns:a16="http://schemas.microsoft.com/office/drawing/2014/main" id="{00000000-0008-0000-0300-00003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190500</xdr:rowOff>
        </xdr:from>
        <xdr:to>
          <xdr:col>1</xdr:col>
          <xdr:colOff>104775</xdr:colOff>
          <xdr:row>27</xdr:row>
          <xdr:rowOff>200025</xdr:rowOff>
        </xdr:to>
        <xdr:sp macro="" textlink="">
          <xdr:nvSpPr>
            <xdr:cNvPr id="28729" name="Check Box 57" hidden="1">
              <a:extLst>
                <a:ext uri="{63B3BB69-23CF-44E3-9099-C40C66FF867C}">
                  <a14:compatExt spid="_x0000_s28729"/>
                </a:ext>
                <a:ext uri="{FF2B5EF4-FFF2-40B4-BE49-F238E27FC236}">
                  <a16:creationId xmlns:a16="http://schemas.microsoft.com/office/drawing/2014/main" id="{00000000-0008-0000-0300-00003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200025</xdr:rowOff>
        </xdr:from>
        <xdr:to>
          <xdr:col>1</xdr:col>
          <xdr:colOff>104775</xdr:colOff>
          <xdr:row>29</xdr:row>
          <xdr:rowOff>0</xdr:rowOff>
        </xdr:to>
        <xdr:sp macro="" textlink="">
          <xdr:nvSpPr>
            <xdr:cNvPr id="28730" name="Check Box 58" hidden="1">
              <a:extLst>
                <a:ext uri="{63B3BB69-23CF-44E3-9099-C40C66FF867C}">
                  <a14:compatExt spid="_x0000_s28730"/>
                </a:ext>
                <a:ext uri="{FF2B5EF4-FFF2-40B4-BE49-F238E27FC236}">
                  <a16:creationId xmlns:a16="http://schemas.microsoft.com/office/drawing/2014/main" id="{00000000-0008-0000-0300-00003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114300</xdr:rowOff>
        </xdr:from>
        <xdr:to>
          <xdr:col>1</xdr:col>
          <xdr:colOff>85725</xdr:colOff>
          <xdr:row>47</xdr:row>
          <xdr:rowOff>390525</xdr:rowOff>
        </xdr:to>
        <xdr:sp macro="" textlink="">
          <xdr:nvSpPr>
            <xdr:cNvPr id="28731" name="Check Box 59" hidden="1">
              <a:extLst>
                <a:ext uri="{63B3BB69-23CF-44E3-9099-C40C66FF867C}">
                  <a14:compatExt spid="_x0000_s28731"/>
                </a:ext>
                <a:ext uri="{FF2B5EF4-FFF2-40B4-BE49-F238E27FC236}">
                  <a16:creationId xmlns:a16="http://schemas.microsoft.com/office/drawing/2014/main" id="{00000000-0008-0000-0300-00003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0</xdr:col>
          <xdr:colOff>190500</xdr:colOff>
          <xdr:row>6</xdr:row>
          <xdr:rowOff>190500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4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190500</xdr:colOff>
          <xdr:row>7</xdr:row>
          <xdr:rowOff>190500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4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190500</xdr:colOff>
          <xdr:row>8</xdr:row>
          <xdr:rowOff>190500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4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190500</xdr:colOff>
          <xdr:row>9</xdr:row>
          <xdr:rowOff>190500</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04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76200</xdr:rowOff>
        </xdr:from>
        <xdr:to>
          <xdr:col>0</xdr:col>
          <xdr:colOff>190500</xdr:colOff>
          <xdr:row>10</xdr:row>
          <xdr:rowOff>266700</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04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190500</xdr:colOff>
          <xdr:row>11</xdr:row>
          <xdr:rowOff>190500</xdr:rowOff>
        </xdr:to>
        <xdr:sp macro="" textlink="">
          <xdr:nvSpPr>
            <xdr:cNvPr id="30728" name="Check Box 8" hidden="1">
              <a:extLst>
                <a:ext uri="{63B3BB69-23CF-44E3-9099-C40C66FF867C}">
                  <a14:compatExt spid="_x0000_s30728"/>
                </a:ext>
                <a:ext uri="{FF2B5EF4-FFF2-40B4-BE49-F238E27FC236}">
                  <a16:creationId xmlns:a16="http://schemas.microsoft.com/office/drawing/2014/main" id="{00000000-0008-0000-0400-00000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161925</xdr:rowOff>
        </xdr:from>
        <xdr:to>
          <xdr:col>0</xdr:col>
          <xdr:colOff>190500</xdr:colOff>
          <xdr:row>12</xdr:row>
          <xdr:rowOff>352425</xdr:rowOff>
        </xdr:to>
        <xdr:sp macro="" textlink="">
          <xdr:nvSpPr>
            <xdr:cNvPr id="30729" name="Check Box 9" hidden="1">
              <a:extLst>
                <a:ext uri="{63B3BB69-23CF-44E3-9099-C40C66FF867C}">
                  <a14:compatExt spid="_x0000_s30729"/>
                </a:ext>
                <a:ext uri="{FF2B5EF4-FFF2-40B4-BE49-F238E27FC236}">
                  <a16:creationId xmlns:a16="http://schemas.microsoft.com/office/drawing/2014/main" id="{00000000-0008-0000-0400-00000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190500</xdr:colOff>
          <xdr:row>13</xdr:row>
          <xdr:rowOff>190500</xdr:rowOff>
        </xdr:to>
        <xdr:sp macro="" textlink="">
          <xdr:nvSpPr>
            <xdr:cNvPr id="30731" name="Check Box 11" hidden="1">
              <a:extLst>
                <a:ext uri="{63B3BB69-23CF-44E3-9099-C40C66FF867C}">
                  <a14:compatExt spid="_x0000_s30731"/>
                </a:ext>
                <a:ext uri="{FF2B5EF4-FFF2-40B4-BE49-F238E27FC236}">
                  <a16:creationId xmlns:a16="http://schemas.microsoft.com/office/drawing/2014/main" id="{00000000-0008-0000-0400-00000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0</xdr:col>
          <xdr:colOff>190500</xdr:colOff>
          <xdr:row>14</xdr:row>
          <xdr:rowOff>190500</xdr:rowOff>
        </xdr:to>
        <xdr:sp macro="" textlink="">
          <xdr:nvSpPr>
            <xdr:cNvPr id="30732" name="Check Box 12" hidden="1">
              <a:extLst>
                <a:ext uri="{63B3BB69-23CF-44E3-9099-C40C66FF867C}">
                  <a14:compatExt spid="_x0000_s30732"/>
                </a:ext>
                <a:ext uri="{FF2B5EF4-FFF2-40B4-BE49-F238E27FC236}">
                  <a16:creationId xmlns:a16="http://schemas.microsoft.com/office/drawing/2014/main" id="{00000000-0008-0000-0400-00000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9525</xdr:colOff>
      <xdr:row>0</xdr:row>
      <xdr:rowOff>19050</xdr:rowOff>
    </xdr:from>
    <xdr:to>
      <xdr:col>3</xdr:col>
      <xdr:colOff>2143125</xdr:colOff>
      <xdr:row>1</xdr:row>
      <xdr:rowOff>0</xdr:rowOff>
    </xdr:to>
    <xdr:sp macro="" textlink="">
      <xdr:nvSpPr>
        <xdr:cNvPr id="15" name="Rektangel: rundade hörn 14">
          <a:hlinkClick xmlns:r="http://schemas.openxmlformats.org/officeDocument/2006/relationships" r:id="rId1"/>
          <a:extLst>
            <a:ext uri="{FF2B5EF4-FFF2-40B4-BE49-F238E27FC236}">
              <a16:creationId xmlns:a16="http://schemas.microsoft.com/office/drawing/2014/main" id="{00000000-0008-0000-0400-00000F000000}"/>
            </a:ext>
          </a:extLst>
        </xdr:cNvPr>
        <xdr:cNvSpPr/>
      </xdr:nvSpPr>
      <xdr:spPr>
        <a:xfrm>
          <a:off x="5276850" y="19050"/>
          <a:ext cx="2133600" cy="266700"/>
        </a:xfrm>
        <a:prstGeom prst="roundRect">
          <a:avLst/>
        </a:prstGeom>
        <a:ln/>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sv-SE" sz="1200">
              <a:solidFill>
                <a:schemeClr val="tx1"/>
              </a:solidFill>
            </a:rPr>
            <a:t>Tillbaka till Registeröversikt</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18</xdr:row>
          <xdr:rowOff>85725</xdr:rowOff>
        </xdr:from>
        <xdr:to>
          <xdr:col>0</xdr:col>
          <xdr:colOff>190500</xdr:colOff>
          <xdr:row>18</xdr:row>
          <xdr:rowOff>276225</xdr:rowOff>
        </xdr:to>
        <xdr:sp macro="" textlink="">
          <xdr:nvSpPr>
            <xdr:cNvPr id="30734" name="Check Box 14" hidden="1">
              <a:extLst>
                <a:ext uri="{63B3BB69-23CF-44E3-9099-C40C66FF867C}">
                  <a14:compatExt spid="_x0000_s30734"/>
                </a:ext>
                <a:ext uri="{FF2B5EF4-FFF2-40B4-BE49-F238E27FC236}">
                  <a16:creationId xmlns:a16="http://schemas.microsoft.com/office/drawing/2014/main" id="{00000000-0008-0000-0400-00000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9525</xdr:rowOff>
        </xdr:from>
        <xdr:to>
          <xdr:col>0</xdr:col>
          <xdr:colOff>190500</xdr:colOff>
          <xdr:row>20</xdr:row>
          <xdr:rowOff>9525</xdr:rowOff>
        </xdr:to>
        <xdr:sp macro="" textlink="">
          <xdr:nvSpPr>
            <xdr:cNvPr id="30735" name="Check Box 15" hidden="1">
              <a:extLst>
                <a:ext uri="{63B3BB69-23CF-44E3-9099-C40C66FF867C}">
                  <a14:compatExt spid="_x0000_s30735"/>
                </a:ext>
                <a:ext uri="{FF2B5EF4-FFF2-40B4-BE49-F238E27FC236}">
                  <a16:creationId xmlns:a16="http://schemas.microsoft.com/office/drawing/2014/main" id="{00000000-0008-0000-0400-00000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0</xdr:col>
          <xdr:colOff>190500</xdr:colOff>
          <xdr:row>3</xdr:row>
          <xdr:rowOff>190500</xdr:rowOff>
        </xdr:to>
        <xdr:sp macro="" textlink="">
          <xdr:nvSpPr>
            <xdr:cNvPr id="30738" name="Check Box 18" hidden="1">
              <a:extLst>
                <a:ext uri="{63B3BB69-23CF-44E3-9099-C40C66FF867C}">
                  <a14:compatExt spid="_x0000_s30738"/>
                </a:ext>
                <a:ext uri="{FF2B5EF4-FFF2-40B4-BE49-F238E27FC236}">
                  <a16:creationId xmlns:a16="http://schemas.microsoft.com/office/drawing/2014/main" id="{00000000-0008-0000-0400-00001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76200</xdr:rowOff>
        </xdr:from>
        <xdr:to>
          <xdr:col>0</xdr:col>
          <xdr:colOff>161925</xdr:colOff>
          <xdr:row>3</xdr:row>
          <xdr:rowOff>266700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5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238125</xdr:rowOff>
        </xdr:from>
        <xdr:to>
          <xdr:col>0</xdr:col>
          <xdr:colOff>161925</xdr:colOff>
          <xdr:row>4</xdr:row>
          <xdr:rowOff>438150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5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238125</xdr:rowOff>
        </xdr:from>
        <xdr:to>
          <xdr:col>0</xdr:col>
          <xdr:colOff>161925</xdr:colOff>
          <xdr:row>5</xdr:row>
          <xdr:rowOff>438150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5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333375</xdr:rowOff>
        </xdr:from>
        <xdr:to>
          <xdr:col>0</xdr:col>
          <xdr:colOff>161925</xdr:colOff>
          <xdr:row>6</xdr:row>
          <xdr:rowOff>523875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5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76200</xdr:rowOff>
        </xdr:from>
        <xdr:to>
          <xdr:col>0</xdr:col>
          <xdr:colOff>161925</xdr:colOff>
          <xdr:row>7</xdr:row>
          <xdr:rowOff>266700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5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200025</xdr:rowOff>
        </xdr:from>
        <xdr:to>
          <xdr:col>0</xdr:col>
          <xdr:colOff>161925</xdr:colOff>
          <xdr:row>11</xdr:row>
          <xdr:rowOff>19050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5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247650</xdr:rowOff>
        </xdr:from>
        <xdr:to>
          <xdr:col>0</xdr:col>
          <xdr:colOff>161925</xdr:colOff>
          <xdr:row>11</xdr:row>
          <xdr:rowOff>438150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5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619125</xdr:rowOff>
        </xdr:from>
        <xdr:to>
          <xdr:col>0</xdr:col>
          <xdr:colOff>161925</xdr:colOff>
          <xdr:row>13</xdr:row>
          <xdr:rowOff>47625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5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66675</xdr:rowOff>
        </xdr:from>
        <xdr:to>
          <xdr:col>0</xdr:col>
          <xdr:colOff>161925</xdr:colOff>
          <xdr:row>13</xdr:row>
          <xdr:rowOff>257175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5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304800</xdr:rowOff>
        </xdr:from>
        <xdr:to>
          <xdr:col>0</xdr:col>
          <xdr:colOff>161925</xdr:colOff>
          <xdr:row>15</xdr:row>
          <xdr:rowOff>38100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5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66675</xdr:rowOff>
        </xdr:from>
        <xdr:to>
          <xdr:col>0</xdr:col>
          <xdr:colOff>161925</xdr:colOff>
          <xdr:row>15</xdr:row>
          <xdr:rowOff>257175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5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314325</xdr:rowOff>
        </xdr:from>
        <xdr:to>
          <xdr:col>0</xdr:col>
          <xdr:colOff>161925</xdr:colOff>
          <xdr:row>17</xdr:row>
          <xdr:rowOff>38100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5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161925</xdr:rowOff>
        </xdr:from>
        <xdr:to>
          <xdr:col>0</xdr:col>
          <xdr:colOff>161925</xdr:colOff>
          <xdr:row>17</xdr:row>
          <xdr:rowOff>352425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5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85725</xdr:rowOff>
        </xdr:from>
        <xdr:to>
          <xdr:col>0</xdr:col>
          <xdr:colOff>161925</xdr:colOff>
          <xdr:row>18</xdr:row>
          <xdr:rowOff>276225</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5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295275</xdr:rowOff>
        </xdr:from>
        <xdr:to>
          <xdr:col>0</xdr:col>
          <xdr:colOff>161925</xdr:colOff>
          <xdr:row>20</xdr:row>
          <xdr:rowOff>28575</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5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180975</xdr:rowOff>
        </xdr:from>
        <xdr:to>
          <xdr:col>0</xdr:col>
          <xdr:colOff>161925</xdr:colOff>
          <xdr:row>21</xdr:row>
          <xdr:rowOff>28575</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5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190500</xdr:rowOff>
        </xdr:from>
        <xdr:to>
          <xdr:col>0</xdr:col>
          <xdr:colOff>161925</xdr:colOff>
          <xdr:row>22</xdr:row>
          <xdr:rowOff>38100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5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180975</xdr:rowOff>
        </xdr:from>
        <xdr:to>
          <xdr:col>0</xdr:col>
          <xdr:colOff>161925</xdr:colOff>
          <xdr:row>23</xdr:row>
          <xdr:rowOff>28575</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5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190500</xdr:rowOff>
        </xdr:from>
        <xdr:to>
          <xdr:col>0</xdr:col>
          <xdr:colOff>161925</xdr:colOff>
          <xdr:row>24</xdr:row>
          <xdr:rowOff>38100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5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76200</xdr:rowOff>
        </xdr:from>
        <xdr:to>
          <xdr:col>0</xdr:col>
          <xdr:colOff>161925</xdr:colOff>
          <xdr:row>24</xdr:row>
          <xdr:rowOff>266700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5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76200</xdr:rowOff>
        </xdr:from>
        <xdr:to>
          <xdr:col>0</xdr:col>
          <xdr:colOff>161925</xdr:colOff>
          <xdr:row>25</xdr:row>
          <xdr:rowOff>266700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5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76200</xdr:rowOff>
        </xdr:from>
        <xdr:to>
          <xdr:col>0</xdr:col>
          <xdr:colOff>161925</xdr:colOff>
          <xdr:row>26</xdr:row>
          <xdr:rowOff>266700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5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76200</xdr:rowOff>
        </xdr:from>
        <xdr:to>
          <xdr:col>0</xdr:col>
          <xdr:colOff>161925</xdr:colOff>
          <xdr:row>27</xdr:row>
          <xdr:rowOff>266700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5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85725</xdr:rowOff>
        </xdr:from>
        <xdr:to>
          <xdr:col>0</xdr:col>
          <xdr:colOff>161925</xdr:colOff>
          <xdr:row>28</xdr:row>
          <xdr:rowOff>276225</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5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304800</xdr:rowOff>
        </xdr:from>
        <xdr:to>
          <xdr:col>0</xdr:col>
          <xdr:colOff>161925</xdr:colOff>
          <xdr:row>30</xdr:row>
          <xdr:rowOff>9525</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5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190500</xdr:rowOff>
        </xdr:from>
        <xdr:to>
          <xdr:col>0</xdr:col>
          <xdr:colOff>161925</xdr:colOff>
          <xdr:row>31</xdr:row>
          <xdr:rowOff>38100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5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85725</xdr:rowOff>
        </xdr:from>
        <xdr:to>
          <xdr:col>0</xdr:col>
          <xdr:colOff>161925</xdr:colOff>
          <xdr:row>31</xdr:row>
          <xdr:rowOff>276225</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5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304800</xdr:rowOff>
        </xdr:from>
        <xdr:to>
          <xdr:col>0</xdr:col>
          <xdr:colOff>161925</xdr:colOff>
          <xdr:row>33</xdr:row>
          <xdr:rowOff>28575</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5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0</xdr:col>
          <xdr:colOff>161925</xdr:colOff>
          <xdr:row>33</xdr:row>
          <xdr:rowOff>247650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5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304800</xdr:rowOff>
        </xdr:from>
        <xdr:to>
          <xdr:col>0</xdr:col>
          <xdr:colOff>161925</xdr:colOff>
          <xdr:row>35</xdr:row>
          <xdr:rowOff>28575</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5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180975</xdr:rowOff>
        </xdr:from>
        <xdr:to>
          <xdr:col>0</xdr:col>
          <xdr:colOff>161925</xdr:colOff>
          <xdr:row>36</xdr:row>
          <xdr:rowOff>28575</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5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161925</xdr:rowOff>
        </xdr:from>
        <xdr:to>
          <xdr:col>0</xdr:col>
          <xdr:colOff>161925</xdr:colOff>
          <xdr:row>37</xdr:row>
          <xdr:rowOff>47625</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5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333375</xdr:rowOff>
        </xdr:from>
        <xdr:to>
          <xdr:col>0</xdr:col>
          <xdr:colOff>161925</xdr:colOff>
          <xdr:row>37</xdr:row>
          <xdr:rowOff>523875</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5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219075</xdr:rowOff>
        </xdr:from>
        <xdr:to>
          <xdr:col>1</xdr:col>
          <xdr:colOff>28575</xdr:colOff>
          <xdr:row>38</xdr:row>
          <xdr:rowOff>485775</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5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819150</xdr:rowOff>
        </xdr:from>
        <xdr:to>
          <xdr:col>0</xdr:col>
          <xdr:colOff>161925</xdr:colOff>
          <xdr:row>40</xdr:row>
          <xdr:rowOff>28575</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5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190500</xdr:rowOff>
        </xdr:from>
        <xdr:to>
          <xdr:col>0</xdr:col>
          <xdr:colOff>161925</xdr:colOff>
          <xdr:row>41</xdr:row>
          <xdr:rowOff>38100</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5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180975</xdr:rowOff>
        </xdr:from>
        <xdr:to>
          <xdr:col>0</xdr:col>
          <xdr:colOff>161925</xdr:colOff>
          <xdr:row>42</xdr:row>
          <xdr:rowOff>28575</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5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123825</xdr:rowOff>
        </xdr:from>
        <xdr:to>
          <xdr:col>1</xdr:col>
          <xdr:colOff>28575</xdr:colOff>
          <xdr:row>42</xdr:row>
          <xdr:rowOff>409575</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5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476250</xdr:rowOff>
        </xdr:from>
        <xdr:to>
          <xdr:col>0</xdr:col>
          <xdr:colOff>161925</xdr:colOff>
          <xdr:row>44</xdr:row>
          <xdr:rowOff>57150</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5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447675</xdr:rowOff>
        </xdr:from>
        <xdr:to>
          <xdr:col>1</xdr:col>
          <xdr:colOff>19050</xdr:colOff>
          <xdr:row>44</xdr:row>
          <xdr:rowOff>752475</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5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1095375</xdr:rowOff>
        </xdr:from>
        <xdr:to>
          <xdr:col>0</xdr:col>
          <xdr:colOff>161925</xdr:colOff>
          <xdr:row>46</xdr:row>
          <xdr:rowOff>85725</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5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171450</xdr:rowOff>
        </xdr:from>
        <xdr:to>
          <xdr:col>0</xdr:col>
          <xdr:colOff>161925</xdr:colOff>
          <xdr:row>47</xdr:row>
          <xdr:rowOff>19050</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5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200025</xdr:rowOff>
        </xdr:from>
        <xdr:to>
          <xdr:col>0</xdr:col>
          <xdr:colOff>161925</xdr:colOff>
          <xdr:row>48</xdr:row>
          <xdr:rowOff>9525</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5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57150</xdr:rowOff>
        </xdr:from>
        <xdr:to>
          <xdr:col>1</xdr:col>
          <xdr:colOff>9525</xdr:colOff>
          <xdr:row>51</xdr:row>
          <xdr:rowOff>285750</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5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58</xdr:row>
          <xdr:rowOff>47625</xdr:rowOff>
        </xdr:from>
        <xdr:to>
          <xdr:col>0</xdr:col>
          <xdr:colOff>190500</xdr:colOff>
          <xdr:row>58</xdr:row>
          <xdr:rowOff>314325</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5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9525</xdr:colOff>
      <xdr:row>0</xdr:row>
      <xdr:rowOff>19050</xdr:rowOff>
    </xdr:from>
    <xdr:to>
      <xdr:col>3</xdr:col>
      <xdr:colOff>2143125</xdr:colOff>
      <xdr:row>1</xdr:row>
      <xdr:rowOff>0</xdr:rowOff>
    </xdr:to>
    <xdr:sp macro="" textlink="">
      <xdr:nvSpPr>
        <xdr:cNvPr id="55" name="Rektangel: rundade hörn 54">
          <a:hlinkClick xmlns:r="http://schemas.openxmlformats.org/officeDocument/2006/relationships" r:id="rId1"/>
          <a:extLst>
            <a:ext uri="{FF2B5EF4-FFF2-40B4-BE49-F238E27FC236}">
              <a16:creationId xmlns:a16="http://schemas.microsoft.com/office/drawing/2014/main" id="{00000000-0008-0000-0500-000037000000}"/>
            </a:ext>
          </a:extLst>
        </xdr:cNvPr>
        <xdr:cNvSpPr/>
      </xdr:nvSpPr>
      <xdr:spPr>
        <a:xfrm>
          <a:off x="5276850" y="19050"/>
          <a:ext cx="2133600" cy="266700"/>
        </a:xfrm>
        <a:prstGeom prst="roundRect">
          <a:avLst/>
        </a:prstGeom>
        <a:ln/>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sv-SE" sz="1200">
              <a:solidFill>
                <a:schemeClr val="tx1"/>
              </a:solidFill>
            </a:rPr>
            <a:t>Tillbaka till Registeröversikt</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51</xdr:row>
          <xdr:rowOff>304800</xdr:rowOff>
        </xdr:from>
        <xdr:to>
          <xdr:col>0</xdr:col>
          <xdr:colOff>190500</xdr:colOff>
          <xdr:row>53</xdr:row>
          <xdr:rowOff>19050</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500-00003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57</xdr:row>
          <xdr:rowOff>123825</xdr:rowOff>
        </xdr:from>
        <xdr:to>
          <xdr:col>0</xdr:col>
          <xdr:colOff>190500</xdr:colOff>
          <xdr:row>57</xdr:row>
          <xdr:rowOff>390525</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5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53</xdr:row>
          <xdr:rowOff>38100</xdr:rowOff>
        </xdr:from>
        <xdr:to>
          <xdr:col>0</xdr:col>
          <xdr:colOff>190500</xdr:colOff>
          <xdr:row>53</xdr:row>
          <xdr:rowOff>304800</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5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38100</xdr:rowOff>
        </xdr:from>
        <xdr:to>
          <xdr:col>0</xdr:col>
          <xdr:colOff>190500</xdr:colOff>
          <xdr:row>54</xdr:row>
          <xdr:rowOff>304800</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5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55</xdr:row>
          <xdr:rowOff>38100</xdr:rowOff>
        </xdr:from>
        <xdr:to>
          <xdr:col>0</xdr:col>
          <xdr:colOff>190500</xdr:colOff>
          <xdr:row>55</xdr:row>
          <xdr:rowOff>304800</xdr:rowOff>
        </xdr:to>
        <xdr:sp macro="" textlink="">
          <xdr:nvSpPr>
            <xdr:cNvPr id="9276" name="Check Box 60" hidden="1">
              <a:extLst>
                <a:ext uri="{63B3BB69-23CF-44E3-9099-C40C66FF867C}">
                  <a14:compatExt spid="_x0000_s9276"/>
                </a:ext>
                <a:ext uri="{FF2B5EF4-FFF2-40B4-BE49-F238E27FC236}">
                  <a16:creationId xmlns:a16="http://schemas.microsoft.com/office/drawing/2014/main" id="{00000000-0008-0000-0500-00003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55</xdr:row>
          <xdr:rowOff>323850</xdr:rowOff>
        </xdr:from>
        <xdr:to>
          <xdr:col>0</xdr:col>
          <xdr:colOff>190500</xdr:colOff>
          <xdr:row>57</xdr:row>
          <xdr:rowOff>38100</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id="{00000000-0008-0000-05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58</xdr:row>
          <xdr:rowOff>323850</xdr:rowOff>
        </xdr:from>
        <xdr:to>
          <xdr:col>0</xdr:col>
          <xdr:colOff>190500</xdr:colOff>
          <xdr:row>60</xdr:row>
          <xdr:rowOff>38100</xdr:rowOff>
        </xdr:to>
        <xdr:sp macro="" textlink="">
          <xdr:nvSpPr>
            <xdr:cNvPr id="9278" name="Check Box 62" hidden="1">
              <a:extLst>
                <a:ext uri="{63B3BB69-23CF-44E3-9099-C40C66FF867C}">
                  <a14:compatExt spid="_x0000_s9278"/>
                </a:ext>
                <a:ext uri="{FF2B5EF4-FFF2-40B4-BE49-F238E27FC236}">
                  <a16:creationId xmlns:a16="http://schemas.microsoft.com/office/drawing/2014/main" id="{00000000-0008-0000-0500-00003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60</xdr:row>
          <xdr:rowOff>47625</xdr:rowOff>
        </xdr:from>
        <xdr:to>
          <xdr:col>0</xdr:col>
          <xdr:colOff>190500</xdr:colOff>
          <xdr:row>60</xdr:row>
          <xdr:rowOff>314325</xdr:rowOff>
        </xdr:to>
        <xdr:sp macro="" textlink="">
          <xdr:nvSpPr>
            <xdr:cNvPr id="9279" name="Check Box 63" hidden="1">
              <a:extLst>
                <a:ext uri="{63B3BB69-23CF-44E3-9099-C40C66FF867C}">
                  <a14:compatExt spid="_x0000_s9279"/>
                </a:ext>
                <a:ext uri="{FF2B5EF4-FFF2-40B4-BE49-F238E27FC236}">
                  <a16:creationId xmlns:a16="http://schemas.microsoft.com/office/drawing/2014/main" id="{00000000-0008-0000-0500-00003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1</xdr:col>
          <xdr:colOff>104775</xdr:colOff>
          <xdr:row>3</xdr:row>
          <xdr:rowOff>9525</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6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47625</xdr:rowOff>
        </xdr:from>
        <xdr:to>
          <xdr:col>1</xdr:col>
          <xdr:colOff>104775</xdr:colOff>
          <xdr:row>3</xdr:row>
          <xdr:rowOff>266700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6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1</xdr:col>
          <xdr:colOff>104775</xdr:colOff>
          <xdr:row>5</xdr:row>
          <xdr:rowOff>9525</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6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1</xdr:col>
          <xdr:colOff>104775</xdr:colOff>
          <xdr:row>6</xdr:row>
          <xdr:rowOff>9525</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6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66675</xdr:rowOff>
        </xdr:from>
        <xdr:to>
          <xdr:col>1</xdr:col>
          <xdr:colOff>19050</xdr:colOff>
          <xdr:row>6</xdr:row>
          <xdr:rowOff>257175</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6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66675</xdr:rowOff>
        </xdr:from>
        <xdr:to>
          <xdr:col>1</xdr:col>
          <xdr:colOff>104775</xdr:colOff>
          <xdr:row>7</xdr:row>
          <xdr:rowOff>285750</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6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1</xdr:col>
          <xdr:colOff>104775</xdr:colOff>
          <xdr:row>9</xdr:row>
          <xdr:rowOff>9525</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6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57150</xdr:rowOff>
        </xdr:from>
        <xdr:to>
          <xdr:col>1</xdr:col>
          <xdr:colOff>104775</xdr:colOff>
          <xdr:row>9</xdr:row>
          <xdr:rowOff>276225</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6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66675</xdr:rowOff>
        </xdr:from>
        <xdr:to>
          <xdr:col>1</xdr:col>
          <xdr:colOff>104775</xdr:colOff>
          <xdr:row>10</xdr:row>
          <xdr:rowOff>285750</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6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57150</xdr:rowOff>
        </xdr:from>
        <xdr:to>
          <xdr:col>1</xdr:col>
          <xdr:colOff>104775</xdr:colOff>
          <xdr:row>11</xdr:row>
          <xdr:rowOff>276225</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6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57150</xdr:rowOff>
        </xdr:from>
        <xdr:to>
          <xdr:col>1</xdr:col>
          <xdr:colOff>104775</xdr:colOff>
          <xdr:row>12</xdr:row>
          <xdr:rowOff>276225</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6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1</xdr:col>
          <xdr:colOff>104775</xdr:colOff>
          <xdr:row>14</xdr:row>
          <xdr:rowOff>9525</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06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1</xdr:col>
          <xdr:colOff>104775</xdr:colOff>
          <xdr:row>15</xdr:row>
          <xdr:rowOff>9525</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06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0</xdr:rowOff>
        </xdr:from>
        <xdr:to>
          <xdr:col>1</xdr:col>
          <xdr:colOff>104775</xdr:colOff>
          <xdr:row>16</xdr:row>
          <xdr:rowOff>9525</xdr:rowOff>
        </xdr:to>
        <xdr:sp macro="" textlink="">
          <xdr:nvSpPr>
            <xdr:cNvPr id="23566" name="Check Box 14" hidden="1">
              <a:extLst>
                <a:ext uri="{63B3BB69-23CF-44E3-9099-C40C66FF867C}">
                  <a14:compatExt spid="_x0000_s23566"/>
                </a:ext>
                <a:ext uri="{FF2B5EF4-FFF2-40B4-BE49-F238E27FC236}">
                  <a16:creationId xmlns:a16="http://schemas.microsoft.com/office/drawing/2014/main" id="{00000000-0008-0000-06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57150</xdr:rowOff>
        </xdr:from>
        <xdr:to>
          <xdr:col>1</xdr:col>
          <xdr:colOff>104775</xdr:colOff>
          <xdr:row>16</xdr:row>
          <xdr:rowOff>276225</xdr:rowOff>
        </xdr:to>
        <xdr:sp macro="" textlink="">
          <xdr:nvSpPr>
            <xdr:cNvPr id="23567" name="Check Box 15" hidden="1">
              <a:extLst>
                <a:ext uri="{63B3BB69-23CF-44E3-9099-C40C66FF867C}">
                  <a14:compatExt spid="_x0000_s23567"/>
                </a:ext>
                <a:ext uri="{FF2B5EF4-FFF2-40B4-BE49-F238E27FC236}">
                  <a16:creationId xmlns:a16="http://schemas.microsoft.com/office/drawing/2014/main" id="{00000000-0008-0000-06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66675</xdr:rowOff>
        </xdr:from>
        <xdr:to>
          <xdr:col>1</xdr:col>
          <xdr:colOff>104775</xdr:colOff>
          <xdr:row>17</xdr:row>
          <xdr:rowOff>285750</xdr:rowOff>
        </xdr:to>
        <xdr:sp macro="" textlink="">
          <xdr:nvSpPr>
            <xdr:cNvPr id="23568" name="Check Box 16" hidden="1">
              <a:extLst>
                <a:ext uri="{63B3BB69-23CF-44E3-9099-C40C66FF867C}">
                  <a14:compatExt spid="_x0000_s23568"/>
                </a:ext>
                <a:ext uri="{FF2B5EF4-FFF2-40B4-BE49-F238E27FC236}">
                  <a16:creationId xmlns:a16="http://schemas.microsoft.com/office/drawing/2014/main" id="{00000000-0008-0000-0600-00001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66675</xdr:rowOff>
        </xdr:from>
        <xdr:to>
          <xdr:col>1</xdr:col>
          <xdr:colOff>104775</xdr:colOff>
          <xdr:row>18</xdr:row>
          <xdr:rowOff>285750</xdr:rowOff>
        </xdr:to>
        <xdr:sp macro="" textlink="">
          <xdr:nvSpPr>
            <xdr:cNvPr id="23569" name="Check Box 17" hidden="1">
              <a:extLst>
                <a:ext uri="{63B3BB69-23CF-44E3-9099-C40C66FF867C}">
                  <a14:compatExt spid="_x0000_s23569"/>
                </a:ext>
                <a:ext uri="{FF2B5EF4-FFF2-40B4-BE49-F238E27FC236}">
                  <a16:creationId xmlns:a16="http://schemas.microsoft.com/office/drawing/2014/main" id="{00000000-0008-0000-0600-00001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57150</xdr:rowOff>
        </xdr:from>
        <xdr:to>
          <xdr:col>1</xdr:col>
          <xdr:colOff>104775</xdr:colOff>
          <xdr:row>19</xdr:row>
          <xdr:rowOff>276225</xdr:rowOff>
        </xdr:to>
        <xdr:sp macro="" textlink="">
          <xdr:nvSpPr>
            <xdr:cNvPr id="23570" name="Check Box 18" hidden="1">
              <a:extLst>
                <a:ext uri="{63B3BB69-23CF-44E3-9099-C40C66FF867C}">
                  <a14:compatExt spid="_x0000_s23570"/>
                </a:ext>
                <a:ext uri="{FF2B5EF4-FFF2-40B4-BE49-F238E27FC236}">
                  <a16:creationId xmlns:a16="http://schemas.microsoft.com/office/drawing/2014/main" id="{00000000-0008-0000-0600-00001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0</xdr:rowOff>
        </xdr:from>
        <xdr:to>
          <xdr:col>1</xdr:col>
          <xdr:colOff>104775</xdr:colOff>
          <xdr:row>21</xdr:row>
          <xdr:rowOff>9525</xdr:rowOff>
        </xdr:to>
        <xdr:sp macro="" textlink="">
          <xdr:nvSpPr>
            <xdr:cNvPr id="23571" name="Check Box 19" hidden="1">
              <a:extLst>
                <a:ext uri="{63B3BB69-23CF-44E3-9099-C40C66FF867C}">
                  <a14:compatExt spid="_x0000_s23571"/>
                </a:ext>
                <a:ext uri="{FF2B5EF4-FFF2-40B4-BE49-F238E27FC236}">
                  <a16:creationId xmlns:a16="http://schemas.microsoft.com/office/drawing/2014/main" id="{00000000-0008-0000-0600-00001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1</xdr:col>
          <xdr:colOff>104775</xdr:colOff>
          <xdr:row>22</xdr:row>
          <xdr:rowOff>9525</xdr:rowOff>
        </xdr:to>
        <xdr:sp macro="" textlink="">
          <xdr:nvSpPr>
            <xdr:cNvPr id="23572" name="Check Box 20" hidden="1">
              <a:extLst>
                <a:ext uri="{63B3BB69-23CF-44E3-9099-C40C66FF867C}">
                  <a14:compatExt spid="_x0000_s23572"/>
                </a:ext>
                <a:ext uri="{FF2B5EF4-FFF2-40B4-BE49-F238E27FC236}">
                  <a16:creationId xmlns:a16="http://schemas.microsoft.com/office/drawing/2014/main" id="{00000000-0008-0000-0600-00001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66675</xdr:rowOff>
        </xdr:from>
        <xdr:to>
          <xdr:col>1</xdr:col>
          <xdr:colOff>104775</xdr:colOff>
          <xdr:row>22</xdr:row>
          <xdr:rowOff>285750</xdr:rowOff>
        </xdr:to>
        <xdr:sp macro="" textlink="">
          <xdr:nvSpPr>
            <xdr:cNvPr id="23573" name="Check Box 21" hidden="1">
              <a:extLst>
                <a:ext uri="{63B3BB69-23CF-44E3-9099-C40C66FF867C}">
                  <a14:compatExt spid="_x0000_s23573"/>
                </a:ext>
                <a:ext uri="{FF2B5EF4-FFF2-40B4-BE49-F238E27FC236}">
                  <a16:creationId xmlns:a16="http://schemas.microsoft.com/office/drawing/2014/main" id="{00000000-0008-0000-0600-00001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57150</xdr:rowOff>
        </xdr:from>
        <xdr:to>
          <xdr:col>1</xdr:col>
          <xdr:colOff>104775</xdr:colOff>
          <xdr:row>23</xdr:row>
          <xdr:rowOff>276225</xdr:rowOff>
        </xdr:to>
        <xdr:sp macro="" textlink="">
          <xdr:nvSpPr>
            <xdr:cNvPr id="23574" name="Check Box 22" hidden="1">
              <a:extLst>
                <a:ext uri="{63B3BB69-23CF-44E3-9099-C40C66FF867C}">
                  <a14:compatExt spid="_x0000_s23574"/>
                </a:ext>
                <a:ext uri="{FF2B5EF4-FFF2-40B4-BE49-F238E27FC236}">
                  <a16:creationId xmlns:a16="http://schemas.microsoft.com/office/drawing/2014/main" id="{00000000-0008-0000-0600-00001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57150</xdr:rowOff>
        </xdr:from>
        <xdr:to>
          <xdr:col>1</xdr:col>
          <xdr:colOff>104775</xdr:colOff>
          <xdr:row>24</xdr:row>
          <xdr:rowOff>276225</xdr:rowOff>
        </xdr:to>
        <xdr:sp macro="" textlink="">
          <xdr:nvSpPr>
            <xdr:cNvPr id="23575" name="Check Box 23" hidden="1">
              <a:extLst>
                <a:ext uri="{63B3BB69-23CF-44E3-9099-C40C66FF867C}">
                  <a14:compatExt spid="_x0000_s23575"/>
                </a:ext>
                <a:ext uri="{FF2B5EF4-FFF2-40B4-BE49-F238E27FC236}">
                  <a16:creationId xmlns:a16="http://schemas.microsoft.com/office/drawing/2014/main" id="{00000000-0008-0000-0600-00001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57150</xdr:rowOff>
        </xdr:from>
        <xdr:to>
          <xdr:col>1</xdr:col>
          <xdr:colOff>104775</xdr:colOff>
          <xdr:row>25</xdr:row>
          <xdr:rowOff>276225</xdr:rowOff>
        </xdr:to>
        <xdr:sp macro="" textlink="">
          <xdr:nvSpPr>
            <xdr:cNvPr id="23576" name="Check Box 24" hidden="1">
              <a:extLst>
                <a:ext uri="{63B3BB69-23CF-44E3-9099-C40C66FF867C}">
                  <a14:compatExt spid="_x0000_s23576"/>
                </a:ext>
                <a:ext uri="{FF2B5EF4-FFF2-40B4-BE49-F238E27FC236}">
                  <a16:creationId xmlns:a16="http://schemas.microsoft.com/office/drawing/2014/main" id="{00000000-0008-0000-0600-00001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0</xdr:rowOff>
        </xdr:from>
        <xdr:to>
          <xdr:col>1</xdr:col>
          <xdr:colOff>104775</xdr:colOff>
          <xdr:row>27</xdr:row>
          <xdr:rowOff>9525</xdr:rowOff>
        </xdr:to>
        <xdr:sp macro="" textlink="">
          <xdr:nvSpPr>
            <xdr:cNvPr id="23577" name="Check Box 25" hidden="1">
              <a:extLst>
                <a:ext uri="{63B3BB69-23CF-44E3-9099-C40C66FF867C}">
                  <a14:compatExt spid="_x0000_s23577"/>
                </a:ext>
                <a:ext uri="{FF2B5EF4-FFF2-40B4-BE49-F238E27FC236}">
                  <a16:creationId xmlns:a16="http://schemas.microsoft.com/office/drawing/2014/main" id="{00000000-0008-0000-0600-00001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133350</xdr:rowOff>
        </xdr:from>
        <xdr:to>
          <xdr:col>1</xdr:col>
          <xdr:colOff>104775</xdr:colOff>
          <xdr:row>27</xdr:row>
          <xdr:rowOff>352425</xdr:rowOff>
        </xdr:to>
        <xdr:sp macro="" textlink="">
          <xdr:nvSpPr>
            <xdr:cNvPr id="23578" name="Check Box 26" hidden="1">
              <a:extLst>
                <a:ext uri="{63B3BB69-23CF-44E3-9099-C40C66FF867C}">
                  <a14:compatExt spid="_x0000_s23578"/>
                </a:ext>
                <a:ext uri="{FF2B5EF4-FFF2-40B4-BE49-F238E27FC236}">
                  <a16:creationId xmlns:a16="http://schemas.microsoft.com/office/drawing/2014/main" id="{00000000-0008-0000-0600-00001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57150</xdr:rowOff>
        </xdr:from>
        <xdr:to>
          <xdr:col>1</xdr:col>
          <xdr:colOff>104775</xdr:colOff>
          <xdr:row>28</xdr:row>
          <xdr:rowOff>276225</xdr:rowOff>
        </xdr:to>
        <xdr:sp macro="" textlink="">
          <xdr:nvSpPr>
            <xdr:cNvPr id="23580" name="Check Box 28" hidden="1">
              <a:extLst>
                <a:ext uri="{63B3BB69-23CF-44E3-9099-C40C66FF867C}">
                  <a14:compatExt spid="_x0000_s23580"/>
                </a:ext>
                <a:ext uri="{FF2B5EF4-FFF2-40B4-BE49-F238E27FC236}">
                  <a16:creationId xmlns:a16="http://schemas.microsoft.com/office/drawing/2014/main" id="{00000000-0008-0000-0600-00001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1</xdr:col>
          <xdr:colOff>104775</xdr:colOff>
          <xdr:row>30</xdr:row>
          <xdr:rowOff>9525</xdr:rowOff>
        </xdr:to>
        <xdr:sp macro="" textlink="">
          <xdr:nvSpPr>
            <xdr:cNvPr id="23581" name="Check Box 29" hidden="1">
              <a:extLst>
                <a:ext uri="{63B3BB69-23CF-44E3-9099-C40C66FF867C}">
                  <a14:compatExt spid="_x0000_s23581"/>
                </a:ext>
                <a:ext uri="{FF2B5EF4-FFF2-40B4-BE49-F238E27FC236}">
                  <a16:creationId xmlns:a16="http://schemas.microsoft.com/office/drawing/2014/main" id="{00000000-0008-0000-0600-00001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57150</xdr:rowOff>
        </xdr:from>
        <xdr:to>
          <xdr:col>1</xdr:col>
          <xdr:colOff>104775</xdr:colOff>
          <xdr:row>30</xdr:row>
          <xdr:rowOff>276225</xdr:rowOff>
        </xdr:to>
        <xdr:sp macro="" textlink="">
          <xdr:nvSpPr>
            <xdr:cNvPr id="23582" name="Check Box 30" hidden="1">
              <a:extLst>
                <a:ext uri="{63B3BB69-23CF-44E3-9099-C40C66FF867C}">
                  <a14:compatExt spid="_x0000_s23582"/>
                </a:ext>
                <a:ext uri="{FF2B5EF4-FFF2-40B4-BE49-F238E27FC236}">
                  <a16:creationId xmlns:a16="http://schemas.microsoft.com/office/drawing/2014/main" id="{00000000-0008-0000-0600-00001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1</xdr:col>
          <xdr:colOff>104775</xdr:colOff>
          <xdr:row>32</xdr:row>
          <xdr:rowOff>9525</xdr:rowOff>
        </xdr:to>
        <xdr:sp macro="" textlink="">
          <xdr:nvSpPr>
            <xdr:cNvPr id="23583" name="Check Box 31" hidden="1">
              <a:extLst>
                <a:ext uri="{63B3BB69-23CF-44E3-9099-C40C66FF867C}">
                  <a14:compatExt spid="_x0000_s23583"/>
                </a:ext>
                <a:ext uri="{FF2B5EF4-FFF2-40B4-BE49-F238E27FC236}">
                  <a16:creationId xmlns:a16="http://schemas.microsoft.com/office/drawing/2014/main" id="{00000000-0008-0000-0600-00001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1</xdr:col>
          <xdr:colOff>104775</xdr:colOff>
          <xdr:row>33</xdr:row>
          <xdr:rowOff>9525</xdr:rowOff>
        </xdr:to>
        <xdr:sp macro="" textlink="">
          <xdr:nvSpPr>
            <xdr:cNvPr id="23584" name="Check Box 32" hidden="1">
              <a:extLst>
                <a:ext uri="{63B3BB69-23CF-44E3-9099-C40C66FF867C}">
                  <a14:compatExt spid="_x0000_s23584"/>
                </a:ext>
                <a:ext uri="{FF2B5EF4-FFF2-40B4-BE49-F238E27FC236}">
                  <a16:creationId xmlns:a16="http://schemas.microsoft.com/office/drawing/2014/main" id="{00000000-0008-0000-0600-00002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0</xdr:rowOff>
        </xdr:from>
        <xdr:to>
          <xdr:col>1</xdr:col>
          <xdr:colOff>104775</xdr:colOff>
          <xdr:row>34</xdr:row>
          <xdr:rowOff>9525</xdr:rowOff>
        </xdr:to>
        <xdr:sp macro="" textlink="">
          <xdr:nvSpPr>
            <xdr:cNvPr id="23585" name="Check Box 33" hidden="1">
              <a:extLst>
                <a:ext uri="{63B3BB69-23CF-44E3-9099-C40C66FF867C}">
                  <a14:compatExt spid="_x0000_s23585"/>
                </a:ext>
                <a:ext uri="{FF2B5EF4-FFF2-40B4-BE49-F238E27FC236}">
                  <a16:creationId xmlns:a16="http://schemas.microsoft.com/office/drawing/2014/main" id="{00000000-0008-0000-0600-00002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1</xdr:col>
          <xdr:colOff>104775</xdr:colOff>
          <xdr:row>35</xdr:row>
          <xdr:rowOff>9525</xdr:rowOff>
        </xdr:to>
        <xdr:sp macro="" textlink="">
          <xdr:nvSpPr>
            <xdr:cNvPr id="23586" name="Check Box 34" hidden="1">
              <a:extLst>
                <a:ext uri="{63B3BB69-23CF-44E3-9099-C40C66FF867C}">
                  <a14:compatExt spid="_x0000_s23586"/>
                </a:ext>
                <a:ext uri="{FF2B5EF4-FFF2-40B4-BE49-F238E27FC236}">
                  <a16:creationId xmlns:a16="http://schemas.microsoft.com/office/drawing/2014/main" id="{00000000-0008-0000-0600-00002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9525</xdr:rowOff>
        </xdr:from>
        <xdr:to>
          <xdr:col>1</xdr:col>
          <xdr:colOff>104775</xdr:colOff>
          <xdr:row>36</xdr:row>
          <xdr:rowOff>19050</xdr:rowOff>
        </xdr:to>
        <xdr:sp macro="" textlink="">
          <xdr:nvSpPr>
            <xdr:cNvPr id="23587" name="Check Box 35" hidden="1">
              <a:extLst>
                <a:ext uri="{63B3BB69-23CF-44E3-9099-C40C66FF867C}">
                  <a14:compatExt spid="_x0000_s23587"/>
                </a:ext>
                <a:ext uri="{FF2B5EF4-FFF2-40B4-BE49-F238E27FC236}">
                  <a16:creationId xmlns:a16="http://schemas.microsoft.com/office/drawing/2014/main" id="{00000000-0008-0000-0600-00002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2057400</xdr:colOff>
      <xdr:row>0</xdr:row>
      <xdr:rowOff>19050</xdr:rowOff>
    </xdr:from>
    <xdr:to>
      <xdr:col>5</xdr:col>
      <xdr:colOff>368300</xdr:colOff>
      <xdr:row>1</xdr:row>
      <xdr:rowOff>0</xdr:rowOff>
    </xdr:to>
    <xdr:sp macro="" textlink="">
      <xdr:nvSpPr>
        <xdr:cNvPr id="37" name="Rektangel: rundade hörn 36">
          <a:hlinkClick xmlns:r="http://schemas.openxmlformats.org/officeDocument/2006/relationships" r:id="rId1"/>
          <a:extLst>
            <a:ext uri="{FF2B5EF4-FFF2-40B4-BE49-F238E27FC236}">
              <a16:creationId xmlns:a16="http://schemas.microsoft.com/office/drawing/2014/main" id="{00000000-0008-0000-0600-000025000000}"/>
            </a:ext>
          </a:extLst>
        </xdr:cNvPr>
        <xdr:cNvSpPr/>
      </xdr:nvSpPr>
      <xdr:spPr>
        <a:xfrm>
          <a:off x="7315200" y="19050"/>
          <a:ext cx="2133600" cy="266700"/>
        </a:xfrm>
        <a:prstGeom prst="roundRect">
          <a:avLst/>
        </a:prstGeom>
        <a:ln/>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sv-SE" sz="1200">
              <a:solidFill>
                <a:schemeClr val="tx1"/>
              </a:solidFill>
            </a:rPr>
            <a:t>Tillbaka till Registeröversikt</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342900</xdr:rowOff>
        </xdr:from>
        <xdr:to>
          <xdr:col>0</xdr:col>
          <xdr:colOff>180975</xdr:colOff>
          <xdr:row>3</xdr:row>
          <xdr:rowOff>533400</xdr:rowOff>
        </xdr:to>
        <xdr:sp macro="" textlink="">
          <xdr:nvSpPr>
            <xdr:cNvPr id="59393" name="Check Box 1" hidden="1">
              <a:extLst>
                <a:ext uri="{63B3BB69-23CF-44E3-9099-C40C66FF867C}">
                  <a14:compatExt spid="_x0000_s59393"/>
                </a:ext>
                <a:ext uri="{FF2B5EF4-FFF2-40B4-BE49-F238E27FC236}">
                  <a16:creationId xmlns:a16="http://schemas.microsoft.com/office/drawing/2014/main" id="{00000000-0008-0000-0700-000001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85725</xdr:rowOff>
        </xdr:from>
        <xdr:to>
          <xdr:col>0</xdr:col>
          <xdr:colOff>180975</xdr:colOff>
          <xdr:row>4</xdr:row>
          <xdr:rowOff>276225</xdr:rowOff>
        </xdr:to>
        <xdr:sp macro="" textlink="">
          <xdr:nvSpPr>
            <xdr:cNvPr id="59394" name="Check Box 2" hidden="1">
              <a:extLst>
                <a:ext uri="{63B3BB69-23CF-44E3-9099-C40C66FF867C}">
                  <a14:compatExt spid="_x0000_s59394"/>
                </a:ext>
                <a:ext uri="{FF2B5EF4-FFF2-40B4-BE49-F238E27FC236}">
                  <a16:creationId xmlns:a16="http://schemas.microsoft.com/office/drawing/2014/main" id="{00000000-0008-0000-0700-000002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66675</xdr:rowOff>
        </xdr:from>
        <xdr:to>
          <xdr:col>0</xdr:col>
          <xdr:colOff>180975</xdr:colOff>
          <xdr:row>5</xdr:row>
          <xdr:rowOff>257175</xdr:rowOff>
        </xdr:to>
        <xdr:sp macro="" textlink="">
          <xdr:nvSpPr>
            <xdr:cNvPr id="59395" name="Check Box 3" hidden="1">
              <a:extLst>
                <a:ext uri="{63B3BB69-23CF-44E3-9099-C40C66FF867C}">
                  <a14:compatExt spid="_x0000_s59395"/>
                </a:ext>
                <a:ext uri="{FF2B5EF4-FFF2-40B4-BE49-F238E27FC236}">
                  <a16:creationId xmlns:a16="http://schemas.microsoft.com/office/drawing/2014/main" id="{00000000-0008-0000-0700-000003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247650</xdr:rowOff>
        </xdr:from>
        <xdr:to>
          <xdr:col>0</xdr:col>
          <xdr:colOff>180975</xdr:colOff>
          <xdr:row>6</xdr:row>
          <xdr:rowOff>438150</xdr:rowOff>
        </xdr:to>
        <xdr:sp macro="" textlink="">
          <xdr:nvSpPr>
            <xdr:cNvPr id="59396" name="Check Box 4" hidden="1">
              <a:extLst>
                <a:ext uri="{63B3BB69-23CF-44E3-9099-C40C66FF867C}">
                  <a14:compatExt spid="_x0000_s59396"/>
                </a:ext>
                <a:ext uri="{FF2B5EF4-FFF2-40B4-BE49-F238E27FC236}">
                  <a16:creationId xmlns:a16="http://schemas.microsoft.com/office/drawing/2014/main" id="{00000000-0008-0000-0700-000004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76200</xdr:rowOff>
        </xdr:from>
        <xdr:to>
          <xdr:col>0</xdr:col>
          <xdr:colOff>180975</xdr:colOff>
          <xdr:row>9</xdr:row>
          <xdr:rowOff>266700</xdr:rowOff>
        </xdr:to>
        <xdr:sp macro="" textlink="">
          <xdr:nvSpPr>
            <xdr:cNvPr id="59398" name="Check Box 6" hidden="1">
              <a:extLst>
                <a:ext uri="{63B3BB69-23CF-44E3-9099-C40C66FF867C}">
                  <a14:compatExt spid="_x0000_s59398"/>
                </a:ext>
                <a:ext uri="{FF2B5EF4-FFF2-40B4-BE49-F238E27FC236}">
                  <a16:creationId xmlns:a16="http://schemas.microsoft.com/office/drawing/2014/main" id="{00000000-0008-0000-0700-000006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76200</xdr:rowOff>
        </xdr:from>
        <xdr:to>
          <xdr:col>0</xdr:col>
          <xdr:colOff>180975</xdr:colOff>
          <xdr:row>10</xdr:row>
          <xdr:rowOff>266700</xdr:rowOff>
        </xdr:to>
        <xdr:sp macro="" textlink="">
          <xdr:nvSpPr>
            <xdr:cNvPr id="59399" name="Check Box 7" hidden="1">
              <a:extLst>
                <a:ext uri="{63B3BB69-23CF-44E3-9099-C40C66FF867C}">
                  <a14:compatExt spid="_x0000_s59399"/>
                </a:ext>
                <a:ext uri="{FF2B5EF4-FFF2-40B4-BE49-F238E27FC236}">
                  <a16:creationId xmlns:a16="http://schemas.microsoft.com/office/drawing/2014/main" id="{00000000-0008-0000-0700-000007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76200</xdr:rowOff>
        </xdr:from>
        <xdr:to>
          <xdr:col>0</xdr:col>
          <xdr:colOff>180975</xdr:colOff>
          <xdr:row>11</xdr:row>
          <xdr:rowOff>266700</xdr:rowOff>
        </xdr:to>
        <xdr:sp macro="" textlink="">
          <xdr:nvSpPr>
            <xdr:cNvPr id="59406" name="Check Box 14" hidden="1">
              <a:extLst>
                <a:ext uri="{63B3BB69-23CF-44E3-9099-C40C66FF867C}">
                  <a14:compatExt spid="_x0000_s59406"/>
                </a:ext>
                <a:ext uri="{FF2B5EF4-FFF2-40B4-BE49-F238E27FC236}">
                  <a16:creationId xmlns:a16="http://schemas.microsoft.com/office/drawing/2014/main" id="{00000000-0008-0000-0700-00000E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85725</xdr:rowOff>
        </xdr:from>
        <xdr:to>
          <xdr:col>0</xdr:col>
          <xdr:colOff>180975</xdr:colOff>
          <xdr:row>12</xdr:row>
          <xdr:rowOff>276225</xdr:rowOff>
        </xdr:to>
        <xdr:sp macro="" textlink="">
          <xdr:nvSpPr>
            <xdr:cNvPr id="59407" name="Check Box 15" hidden="1">
              <a:extLst>
                <a:ext uri="{63B3BB69-23CF-44E3-9099-C40C66FF867C}">
                  <a14:compatExt spid="_x0000_s59407"/>
                </a:ext>
                <a:ext uri="{FF2B5EF4-FFF2-40B4-BE49-F238E27FC236}">
                  <a16:creationId xmlns:a16="http://schemas.microsoft.com/office/drawing/2014/main" id="{00000000-0008-0000-0700-00000F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85725</xdr:rowOff>
        </xdr:from>
        <xdr:to>
          <xdr:col>0</xdr:col>
          <xdr:colOff>180975</xdr:colOff>
          <xdr:row>13</xdr:row>
          <xdr:rowOff>276225</xdr:rowOff>
        </xdr:to>
        <xdr:sp macro="" textlink="">
          <xdr:nvSpPr>
            <xdr:cNvPr id="59408" name="Check Box 16" hidden="1">
              <a:extLst>
                <a:ext uri="{63B3BB69-23CF-44E3-9099-C40C66FF867C}">
                  <a14:compatExt spid="_x0000_s59408"/>
                </a:ext>
                <a:ext uri="{FF2B5EF4-FFF2-40B4-BE49-F238E27FC236}">
                  <a16:creationId xmlns:a16="http://schemas.microsoft.com/office/drawing/2014/main" id="{00000000-0008-0000-0700-000010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76200</xdr:rowOff>
        </xdr:from>
        <xdr:to>
          <xdr:col>0</xdr:col>
          <xdr:colOff>180975</xdr:colOff>
          <xdr:row>14</xdr:row>
          <xdr:rowOff>266700</xdr:rowOff>
        </xdr:to>
        <xdr:sp macro="" textlink="">
          <xdr:nvSpPr>
            <xdr:cNvPr id="59418" name="Check Box 26" hidden="1">
              <a:extLst>
                <a:ext uri="{63B3BB69-23CF-44E3-9099-C40C66FF867C}">
                  <a14:compatExt spid="_x0000_s59418"/>
                </a:ext>
                <a:ext uri="{FF2B5EF4-FFF2-40B4-BE49-F238E27FC236}">
                  <a16:creationId xmlns:a16="http://schemas.microsoft.com/office/drawing/2014/main" id="{00000000-0008-0000-0700-00001A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171450</xdr:rowOff>
        </xdr:from>
        <xdr:to>
          <xdr:col>0</xdr:col>
          <xdr:colOff>180975</xdr:colOff>
          <xdr:row>15</xdr:row>
          <xdr:rowOff>695325</xdr:rowOff>
        </xdr:to>
        <xdr:sp macro="" textlink="">
          <xdr:nvSpPr>
            <xdr:cNvPr id="59419" name="Check Box 27" hidden="1">
              <a:extLst>
                <a:ext uri="{63B3BB69-23CF-44E3-9099-C40C66FF867C}">
                  <a14:compatExt spid="_x0000_s59419"/>
                </a:ext>
                <a:ext uri="{FF2B5EF4-FFF2-40B4-BE49-F238E27FC236}">
                  <a16:creationId xmlns:a16="http://schemas.microsoft.com/office/drawing/2014/main" id="{00000000-0008-0000-0700-00001B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247650</xdr:rowOff>
        </xdr:from>
        <xdr:to>
          <xdr:col>0</xdr:col>
          <xdr:colOff>180975</xdr:colOff>
          <xdr:row>16</xdr:row>
          <xdr:rowOff>438150</xdr:rowOff>
        </xdr:to>
        <xdr:sp macro="" textlink="">
          <xdr:nvSpPr>
            <xdr:cNvPr id="59420" name="Check Box 28" hidden="1">
              <a:extLst>
                <a:ext uri="{63B3BB69-23CF-44E3-9099-C40C66FF867C}">
                  <a14:compatExt spid="_x0000_s59420"/>
                </a:ext>
                <a:ext uri="{FF2B5EF4-FFF2-40B4-BE49-F238E27FC236}">
                  <a16:creationId xmlns:a16="http://schemas.microsoft.com/office/drawing/2014/main" id="{00000000-0008-0000-0700-00001C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85725</xdr:rowOff>
        </xdr:from>
        <xdr:to>
          <xdr:col>0</xdr:col>
          <xdr:colOff>180975</xdr:colOff>
          <xdr:row>17</xdr:row>
          <xdr:rowOff>276225</xdr:rowOff>
        </xdr:to>
        <xdr:sp macro="" textlink="">
          <xdr:nvSpPr>
            <xdr:cNvPr id="59421" name="Check Box 29" hidden="1">
              <a:extLst>
                <a:ext uri="{63B3BB69-23CF-44E3-9099-C40C66FF867C}">
                  <a14:compatExt spid="_x0000_s59421"/>
                </a:ext>
                <a:ext uri="{FF2B5EF4-FFF2-40B4-BE49-F238E27FC236}">
                  <a16:creationId xmlns:a16="http://schemas.microsoft.com/office/drawing/2014/main" id="{00000000-0008-0000-0700-00001D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66675</xdr:rowOff>
        </xdr:from>
        <xdr:to>
          <xdr:col>0</xdr:col>
          <xdr:colOff>180975</xdr:colOff>
          <xdr:row>18</xdr:row>
          <xdr:rowOff>257175</xdr:rowOff>
        </xdr:to>
        <xdr:sp macro="" textlink="">
          <xdr:nvSpPr>
            <xdr:cNvPr id="59430" name="Check Box 38" hidden="1">
              <a:extLst>
                <a:ext uri="{63B3BB69-23CF-44E3-9099-C40C66FF867C}">
                  <a14:compatExt spid="_x0000_s59430"/>
                </a:ext>
                <a:ext uri="{FF2B5EF4-FFF2-40B4-BE49-F238E27FC236}">
                  <a16:creationId xmlns:a16="http://schemas.microsoft.com/office/drawing/2014/main" id="{00000000-0008-0000-0700-000026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171450</xdr:rowOff>
        </xdr:from>
        <xdr:to>
          <xdr:col>0</xdr:col>
          <xdr:colOff>180975</xdr:colOff>
          <xdr:row>19</xdr:row>
          <xdr:rowOff>695325</xdr:rowOff>
        </xdr:to>
        <xdr:sp macro="" textlink="">
          <xdr:nvSpPr>
            <xdr:cNvPr id="59431" name="Check Box 39" hidden="1">
              <a:extLst>
                <a:ext uri="{63B3BB69-23CF-44E3-9099-C40C66FF867C}">
                  <a14:compatExt spid="_x0000_s59431"/>
                </a:ext>
                <a:ext uri="{FF2B5EF4-FFF2-40B4-BE49-F238E27FC236}">
                  <a16:creationId xmlns:a16="http://schemas.microsoft.com/office/drawing/2014/main" id="{00000000-0008-0000-0700-000027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76200</xdr:rowOff>
        </xdr:from>
        <xdr:to>
          <xdr:col>0</xdr:col>
          <xdr:colOff>180975</xdr:colOff>
          <xdr:row>20</xdr:row>
          <xdr:rowOff>266700</xdr:rowOff>
        </xdr:to>
        <xdr:sp macro="" textlink="">
          <xdr:nvSpPr>
            <xdr:cNvPr id="59432" name="Check Box 40" hidden="1">
              <a:extLst>
                <a:ext uri="{63B3BB69-23CF-44E3-9099-C40C66FF867C}">
                  <a14:compatExt spid="_x0000_s59432"/>
                </a:ext>
                <a:ext uri="{FF2B5EF4-FFF2-40B4-BE49-F238E27FC236}">
                  <a16:creationId xmlns:a16="http://schemas.microsoft.com/office/drawing/2014/main" id="{00000000-0008-0000-0700-000028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171450</xdr:rowOff>
        </xdr:from>
        <xdr:to>
          <xdr:col>0</xdr:col>
          <xdr:colOff>180975</xdr:colOff>
          <xdr:row>21</xdr:row>
          <xdr:rowOff>695325</xdr:rowOff>
        </xdr:to>
        <xdr:sp macro="" textlink="">
          <xdr:nvSpPr>
            <xdr:cNvPr id="59433" name="Check Box 41" hidden="1">
              <a:extLst>
                <a:ext uri="{63B3BB69-23CF-44E3-9099-C40C66FF867C}">
                  <a14:compatExt spid="_x0000_s59433"/>
                </a:ext>
                <a:ext uri="{FF2B5EF4-FFF2-40B4-BE49-F238E27FC236}">
                  <a16:creationId xmlns:a16="http://schemas.microsoft.com/office/drawing/2014/main" id="{00000000-0008-0000-0700-000029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76200</xdr:rowOff>
        </xdr:from>
        <xdr:to>
          <xdr:col>0</xdr:col>
          <xdr:colOff>180975</xdr:colOff>
          <xdr:row>22</xdr:row>
          <xdr:rowOff>266700</xdr:rowOff>
        </xdr:to>
        <xdr:sp macro="" textlink="">
          <xdr:nvSpPr>
            <xdr:cNvPr id="59434" name="Check Box 42" hidden="1">
              <a:extLst>
                <a:ext uri="{63B3BB69-23CF-44E3-9099-C40C66FF867C}">
                  <a14:compatExt spid="_x0000_s59434"/>
                </a:ext>
                <a:ext uri="{FF2B5EF4-FFF2-40B4-BE49-F238E27FC236}">
                  <a16:creationId xmlns:a16="http://schemas.microsoft.com/office/drawing/2014/main" id="{00000000-0008-0000-0700-00002A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66675</xdr:rowOff>
        </xdr:from>
        <xdr:to>
          <xdr:col>0</xdr:col>
          <xdr:colOff>180975</xdr:colOff>
          <xdr:row>23</xdr:row>
          <xdr:rowOff>257175</xdr:rowOff>
        </xdr:to>
        <xdr:sp macro="" textlink="">
          <xdr:nvSpPr>
            <xdr:cNvPr id="59437" name="Check Box 45" hidden="1">
              <a:extLst>
                <a:ext uri="{63B3BB69-23CF-44E3-9099-C40C66FF867C}">
                  <a14:compatExt spid="_x0000_s59437"/>
                </a:ext>
                <a:ext uri="{FF2B5EF4-FFF2-40B4-BE49-F238E27FC236}">
                  <a16:creationId xmlns:a16="http://schemas.microsoft.com/office/drawing/2014/main" id="{00000000-0008-0000-0700-00002D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24</xdr:row>
          <xdr:rowOff>152400</xdr:rowOff>
        </xdr:from>
        <xdr:to>
          <xdr:col>0</xdr:col>
          <xdr:colOff>190500</xdr:colOff>
          <xdr:row>24</xdr:row>
          <xdr:rowOff>676275</xdr:rowOff>
        </xdr:to>
        <xdr:sp macro="" textlink="">
          <xdr:nvSpPr>
            <xdr:cNvPr id="59441" name="Check Box 49" hidden="1">
              <a:extLst>
                <a:ext uri="{63B3BB69-23CF-44E3-9099-C40C66FF867C}">
                  <a14:compatExt spid="_x0000_s59441"/>
                </a:ext>
                <a:ext uri="{FF2B5EF4-FFF2-40B4-BE49-F238E27FC236}">
                  <a16:creationId xmlns:a16="http://schemas.microsoft.com/office/drawing/2014/main" id="{00000000-0008-0000-0700-000031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152400</xdr:rowOff>
        </xdr:from>
        <xdr:to>
          <xdr:col>0</xdr:col>
          <xdr:colOff>180975</xdr:colOff>
          <xdr:row>25</xdr:row>
          <xdr:rowOff>342900</xdr:rowOff>
        </xdr:to>
        <xdr:sp macro="" textlink="">
          <xdr:nvSpPr>
            <xdr:cNvPr id="59442" name="Check Box 50" hidden="1">
              <a:extLst>
                <a:ext uri="{63B3BB69-23CF-44E3-9099-C40C66FF867C}">
                  <a14:compatExt spid="_x0000_s59442"/>
                </a:ext>
                <a:ext uri="{FF2B5EF4-FFF2-40B4-BE49-F238E27FC236}">
                  <a16:creationId xmlns:a16="http://schemas.microsoft.com/office/drawing/2014/main" id="{00000000-0008-0000-0700-000032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76200</xdr:rowOff>
        </xdr:from>
        <xdr:to>
          <xdr:col>0</xdr:col>
          <xdr:colOff>180975</xdr:colOff>
          <xdr:row>26</xdr:row>
          <xdr:rowOff>266700</xdr:rowOff>
        </xdr:to>
        <xdr:sp macro="" textlink="">
          <xdr:nvSpPr>
            <xdr:cNvPr id="59448" name="Check Box 56" hidden="1">
              <a:extLst>
                <a:ext uri="{63B3BB69-23CF-44E3-9099-C40C66FF867C}">
                  <a14:compatExt spid="_x0000_s59448"/>
                </a:ext>
                <a:ext uri="{FF2B5EF4-FFF2-40B4-BE49-F238E27FC236}">
                  <a16:creationId xmlns:a16="http://schemas.microsoft.com/office/drawing/2014/main" id="{00000000-0008-0000-0700-000038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76200</xdr:rowOff>
        </xdr:from>
        <xdr:to>
          <xdr:col>0</xdr:col>
          <xdr:colOff>180975</xdr:colOff>
          <xdr:row>27</xdr:row>
          <xdr:rowOff>266700</xdr:rowOff>
        </xdr:to>
        <xdr:sp macro="" textlink="">
          <xdr:nvSpPr>
            <xdr:cNvPr id="59449" name="Check Box 57" hidden="1">
              <a:extLst>
                <a:ext uri="{63B3BB69-23CF-44E3-9099-C40C66FF867C}">
                  <a14:compatExt spid="_x0000_s59449"/>
                </a:ext>
                <a:ext uri="{FF2B5EF4-FFF2-40B4-BE49-F238E27FC236}">
                  <a16:creationId xmlns:a16="http://schemas.microsoft.com/office/drawing/2014/main" id="{00000000-0008-0000-0700-000039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76200</xdr:rowOff>
        </xdr:from>
        <xdr:to>
          <xdr:col>0</xdr:col>
          <xdr:colOff>180975</xdr:colOff>
          <xdr:row>28</xdr:row>
          <xdr:rowOff>266700</xdr:rowOff>
        </xdr:to>
        <xdr:sp macro="" textlink="">
          <xdr:nvSpPr>
            <xdr:cNvPr id="59450" name="Check Box 58" hidden="1">
              <a:extLst>
                <a:ext uri="{63B3BB69-23CF-44E3-9099-C40C66FF867C}">
                  <a14:compatExt spid="_x0000_s59450"/>
                </a:ext>
                <a:ext uri="{FF2B5EF4-FFF2-40B4-BE49-F238E27FC236}">
                  <a16:creationId xmlns:a16="http://schemas.microsoft.com/office/drawing/2014/main" id="{00000000-0008-0000-0700-00003A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76200</xdr:rowOff>
        </xdr:from>
        <xdr:to>
          <xdr:col>0</xdr:col>
          <xdr:colOff>180975</xdr:colOff>
          <xdr:row>29</xdr:row>
          <xdr:rowOff>266700</xdr:rowOff>
        </xdr:to>
        <xdr:sp macro="" textlink="">
          <xdr:nvSpPr>
            <xdr:cNvPr id="59455" name="Check Box 63" hidden="1">
              <a:extLst>
                <a:ext uri="{63B3BB69-23CF-44E3-9099-C40C66FF867C}">
                  <a14:compatExt spid="_x0000_s59455"/>
                </a:ext>
                <a:ext uri="{FF2B5EF4-FFF2-40B4-BE49-F238E27FC236}">
                  <a16:creationId xmlns:a16="http://schemas.microsoft.com/office/drawing/2014/main" id="{00000000-0008-0000-0700-00003F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123825</xdr:rowOff>
        </xdr:from>
        <xdr:to>
          <xdr:col>0</xdr:col>
          <xdr:colOff>180975</xdr:colOff>
          <xdr:row>31</xdr:row>
          <xdr:rowOff>38100</xdr:rowOff>
        </xdr:to>
        <xdr:sp macro="" textlink="">
          <xdr:nvSpPr>
            <xdr:cNvPr id="59460" name="Check Box 68" hidden="1">
              <a:extLst>
                <a:ext uri="{63B3BB69-23CF-44E3-9099-C40C66FF867C}">
                  <a14:compatExt spid="_x0000_s59460"/>
                </a:ext>
                <a:ext uri="{FF2B5EF4-FFF2-40B4-BE49-F238E27FC236}">
                  <a16:creationId xmlns:a16="http://schemas.microsoft.com/office/drawing/2014/main" id="{00000000-0008-0000-0700-000044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76200</xdr:rowOff>
        </xdr:from>
        <xdr:to>
          <xdr:col>0</xdr:col>
          <xdr:colOff>180975</xdr:colOff>
          <xdr:row>31</xdr:row>
          <xdr:rowOff>266700</xdr:rowOff>
        </xdr:to>
        <xdr:sp macro="" textlink="">
          <xdr:nvSpPr>
            <xdr:cNvPr id="59461" name="Check Box 69" hidden="1">
              <a:extLst>
                <a:ext uri="{63B3BB69-23CF-44E3-9099-C40C66FF867C}">
                  <a14:compatExt spid="_x0000_s59461"/>
                </a:ext>
                <a:ext uri="{FF2B5EF4-FFF2-40B4-BE49-F238E27FC236}">
                  <a16:creationId xmlns:a16="http://schemas.microsoft.com/office/drawing/2014/main" id="{00000000-0008-0000-0700-000045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76200</xdr:rowOff>
        </xdr:from>
        <xdr:to>
          <xdr:col>0</xdr:col>
          <xdr:colOff>180975</xdr:colOff>
          <xdr:row>32</xdr:row>
          <xdr:rowOff>266700</xdr:rowOff>
        </xdr:to>
        <xdr:sp macro="" textlink="">
          <xdr:nvSpPr>
            <xdr:cNvPr id="59462" name="Check Box 70" hidden="1">
              <a:extLst>
                <a:ext uri="{63B3BB69-23CF-44E3-9099-C40C66FF867C}">
                  <a14:compatExt spid="_x0000_s59462"/>
                </a:ext>
                <a:ext uri="{FF2B5EF4-FFF2-40B4-BE49-F238E27FC236}">
                  <a16:creationId xmlns:a16="http://schemas.microsoft.com/office/drawing/2014/main" id="{00000000-0008-0000-0700-000046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76200</xdr:rowOff>
        </xdr:from>
        <xdr:to>
          <xdr:col>0</xdr:col>
          <xdr:colOff>180975</xdr:colOff>
          <xdr:row>33</xdr:row>
          <xdr:rowOff>266700</xdr:rowOff>
        </xdr:to>
        <xdr:sp macro="" textlink="">
          <xdr:nvSpPr>
            <xdr:cNvPr id="59463" name="Check Box 71" hidden="1">
              <a:extLst>
                <a:ext uri="{63B3BB69-23CF-44E3-9099-C40C66FF867C}">
                  <a14:compatExt spid="_x0000_s59463"/>
                </a:ext>
                <a:ext uri="{FF2B5EF4-FFF2-40B4-BE49-F238E27FC236}">
                  <a16:creationId xmlns:a16="http://schemas.microsoft.com/office/drawing/2014/main" id="{00000000-0008-0000-0700-000047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76200</xdr:rowOff>
        </xdr:from>
        <xdr:to>
          <xdr:col>0</xdr:col>
          <xdr:colOff>180975</xdr:colOff>
          <xdr:row>34</xdr:row>
          <xdr:rowOff>266700</xdr:rowOff>
        </xdr:to>
        <xdr:sp macro="" textlink="">
          <xdr:nvSpPr>
            <xdr:cNvPr id="59464" name="Check Box 72" hidden="1">
              <a:extLst>
                <a:ext uri="{63B3BB69-23CF-44E3-9099-C40C66FF867C}">
                  <a14:compatExt spid="_x0000_s59464"/>
                </a:ext>
                <a:ext uri="{FF2B5EF4-FFF2-40B4-BE49-F238E27FC236}">
                  <a16:creationId xmlns:a16="http://schemas.microsoft.com/office/drawing/2014/main" id="{00000000-0008-0000-0700-000048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76200</xdr:rowOff>
        </xdr:from>
        <xdr:to>
          <xdr:col>0</xdr:col>
          <xdr:colOff>180975</xdr:colOff>
          <xdr:row>35</xdr:row>
          <xdr:rowOff>428625</xdr:rowOff>
        </xdr:to>
        <xdr:sp macro="" textlink="">
          <xdr:nvSpPr>
            <xdr:cNvPr id="59468" name="Check Box 76" hidden="1">
              <a:extLst>
                <a:ext uri="{63B3BB69-23CF-44E3-9099-C40C66FF867C}">
                  <a14:compatExt spid="_x0000_s59468"/>
                </a:ext>
                <a:ext uri="{FF2B5EF4-FFF2-40B4-BE49-F238E27FC236}">
                  <a16:creationId xmlns:a16="http://schemas.microsoft.com/office/drawing/2014/main" id="{00000000-0008-0000-0700-00004C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85725</xdr:rowOff>
        </xdr:from>
        <xdr:to>
          <xdr:col>0</xdr:col>
          <xdr:colOff>180975</xdr:colOff>
          <xdr:row>36</xdr:row>
          <xdr:rowOff>257175</xdr:rowOff>
        </xdr:to>
        <xdr:sp macro="" textlink="">
          <xdr:nvSpPr>
            <xdr:cNvPr id="59469" name="Check Box 77" hidden="1">
              <a:extLst>
                <a:ext uri="{63B3BB69-23CF-44E3-9099-C40C66FF867C}">
                  <a14:compatExt spid="_x0000_s59469"/>
                </a:ext>
                <a:ext uri="{FF2B5EF4-FFF2-40B4-BE49-F238E27FC236}">
                  <a16:creationId xmlns:a16="http://schemas.microsoft.com/office/drawing/2014/main" id="{00000000-0008-0000-0700-00004D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76200</xdr:rowOff>
        </xdr:from>
        <xdr:to>
          <xdr:col>0</xdr:col>
          <xdr:colOff>180975</xdr:colOff>
          <xdr:row>37</xdr:row>
          <xdr:rowOff>266700</xdr:rowOff>
        </xdr:to>
        <xdr:sp macro="" textlink="">
          <xdr:nvSpPr>
            <xdr:cNvPr id="59470" name="Check Box 78" hidden="1">
              <a:extLst>
                <a:ext uri="{63B3BB69-23CF-44E3-9099-C40C66FF867C}">
                  <a14:compatExt spid="_x0000_s59470"/>
                </a:ext>
                <a:ext uri="{FF2B5EF4-FFF2-40B4-BE49-F238E27FC236}">
                  <a16:creationId xmlns:a16="http://schemas.microsoft.com/office/drawing/2014/main" id="{00000000-0008-0000-0700-00004E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85725</xdr:rowOff>
        </xdr:from>
        <xdr:to>
          <xdr:col>0</xdr:col>
          <xdr:colOff>180975</xdr:colOff>
          <xdr:row>38</xdr:row>
          <xdr:rowOff>276225</xdr:rowOff>
        </xdr:to>
        <xdr:sp macro="" textlink="">
          <xdr:nvSpPr>
            <xdr:cNvPr id="59472" name="Check Box 80" hidden="1">
              <a:extLst>
                <a:ext uri="{63B3BB69-23CF-44E3-9099-C40C66FF867C}">
                  <a14:compatExt spid="_x0000_s59472"/>
                </a:ext>
                <a:ext uri="{FF2B5EF4-FFF2-40B4-BE49-F238E27FC236}">
                  <a16:creationId xmlns:a16="http://schemas.microsoft.com/office/drawing/2014/main" id="{00000000-0008-0000-0700-000050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171450</xdr:rowOff>
        </xdr:from>
        <xdr:to>
          <xdr:col>0</xdr:col>
          <xdr:colOff>180975</xdr:colOff>
          <xdr:row>39</xdr:row>
          <xdr:rowOff>361950</xdr:rowOff>
        </xdr:to>
        <xdr:sp macro="" textlink="">
          <xdr:nvSpPr>
            <xdr:cNvPr id="59474" name="Check Box 82" hidden="1">
              <a:extLst>
                <a:ext uri="{63B3BB69-23CF-44E3-9099-C40C66FF867C}">
                  <a14:compatExt spid="_x0000_s59474"/>
                </a:ext>
                <a:ext uri="{FF2B5EF4-FFF2-40B4-BE49-F238E27FC236}">
                  <a16:creationId xmlns:a16="http://schemas.microsoft.com/office/drawing/2014/main" id="{00000000-0008-0000-0700-000052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76200</xdr:rowOff>
        </xdr:from>
        <xdr:to>
          <xdr:col>0</xdr:col>
          <xdr:colOff>180975</xdr:colOff>
          <xdr:row>40</xdr:row>
          <xdr:rowOff>266700</xdr:rowOff>
        </xdr:to>
        <xdr:sp macro="" textlink="">
          <xdr:nvSpPr>
            <xdr:cNvPr id="59476" name="Check Box 84" hidden="1">
              <a:extLst>
                <a:ext uri="{63B3BB69-23CF-44E3-9099-C40C66FF867C}">
                  <a14:compatExt spid="_x0000_s59476"/>
                </a:ext>
                <a:ext uri="{FF2B5EF4-FFF2-40B4-BE49-F238E27FC236}">
                  <a16:creationId xmlns:a16="http://schemas.microsoft.com/office/drawing/2014/main" id="{00000000-0008-0000-0700-000054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76200</xdr:rowOff>
        </xdr:from>
        <xdr:to>
          <xdr:col>0</xdr:col>
          <xdr:colOff>180975</xdr:colOff>
          <xdr:row>41</xdr:row>
          <xdr:rowOff>266700</xdr:rowOff>
        </xdr:to>
        <xdr:sp macro="" textlink="">
          <xdr:nvSpPr>
            <xdr:cNvPr id="59477" name="Check Box 85" hidden="1">
              <a:extLst>
                <a:ext uri="{63B3BB69-23CF-44E3-9099-C40C66FF867C}">
                  <a14:compatExt spid="_x0000_s59477"/>
                </a:ext>
                <a:ext uri="{FF2B5EF4-FFF2-40B4-BE49-F238E27FC236}">
                  <a16:creationId xmlns:a16="http://schemas.microsoft.com/office/drawing/2014/main" id="{00000000-0008-0000-0700-000055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85725</xdr:rowOff>
        </xdr:from>
        <xdr:to>
          <xdr:col>0</xdr:col>
          <xdr:colOff>180975</xdr:colOff>
          <xdr:row>42</xdr:row>
          <xdr:rowOff>428625</xdr:rowOff>
        </xdr:to>
        <xdr:sp macro="" textlink="">
          <xdr:nvSpPr>
            <xdr:cNvPr id="59478" name="Check Box 86" hidden="1">
              <a:extLst>
                <a:ext uri="{63B3BB69-23CF-44E3-9099-C40C66FF867C}">
                  <a14:compatExt spid="_x0000_s59478"/>
                </a:ext>
                <a:ext uri="{FF2B5EF4-FFF2-40B4-BE49-F238E27FC236}">
                  <a16:creationId xmlns:a16="http://schemas.microsoft.com/office/drawing/2014/main" id="{00000000-0008-0000-0700-000056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76200</xdr:rowOff>
        </xdr:from>
        <xdr:to>
          <xdr:col>0</xdr:col>
          <xdr:colOff>180975</xdr:colOff>
          <xdr:row>43</xdr:row>
          <xdr:rowOff>266700</xdr:rowOff>
        </xdr:to>
        <xdr:sp macro="" textlink="">
          <xdr:nvSpPr>
            <xdr:cNvPr id="59481" name="Check Box 89" hidden="1">
              <a:extLst>
                <a:ext uri="{63B3BB69-23CF-44E3-9099-C40C66FF867C}">
                  <a14:compatExt spid="_x0000_s59481"/>
                </a:ext>
                <a:ext uri="{FF2B5EF4-FFF2-40B4-BE49-F238E27FC236}">
                  <a16:creationId xmlns:a16="http://schemas.microsoft.com/office/drawing/2014/main" id="{00000000-0008-0000-0700-000059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76200</xdr:rowOff>
        </xdr:from>
        <xdr:to>
          <xdr:col>0</xdr:col>
          <xdr:colOff>180975</xdr:colOff>
          <xdr:row>44</xdr:row>
          <xdr:rowOff>266700</xdr:rowOff>
        </xdr:to>
        <xdr:sp macro="" textlink="">
          <xdr:nvSpPr>
            <xdr:cNvPr id="59482" name="Check Box 90" hidden="1">
              <a:extLst>
                <a:ext uri="{63B3BB69-23CF-44E3-9099-C40C66FF867C}">
                  <a14:compatExt spid="_x0000_s59482"/>
                </a:ext>
                <a:ext uri="{FF2B5EF4-FFF2-40B4-BE49-F238E27FC236}">
                  <a16:creationId xmlns:a16="http://schemas.microsoft.com/office/drawing/2014/main" id="{00000000-0008-0000-0700-00005A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76200</xdr:rowOff>
        </xdr:from>
        <xdr:to>
          <xdr:col>0</xdr:col>
          <xdr:colOff>180975</xdr:colOff>
          <xdr:row>45</xdr:row>
          <xdr:rowOff>266700</xdr:rowOff>
        </xdr:to>
        <xdr:sp macro="" textlink="">
          <xdr:nvSpPr>
            <xdr:cNvPr id="59486" name="Check Box 94" hidden="1">
              <a:extLst>
                <a:ext uri="{63B3BB69-23CF-44E3-9099-C40C66FF867C}">
                  <a14:compatExt spid="_x0000_s59486"/>
                </a:ext>
                <a:ext uri="{FF2B5EF4-FFF2-40B4-BE49-F238E27FC236}">
                  <a16:creationId xmlns:a16="http://schemas.microsoft.com/office/drawing/2014/main" id="{00000000-0008-0000-0700-00005E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76200</xdr:rowOff>
        </xdr:from>
        <xdr:to>
          <xdr:col>0</xdr:col>
          <xdr:colOff>180975</xdr:colOff>
          <xdr:row>46</xdr:row>
          <xdr:rowOff>266700</xdr:rowOff>
        </xdr:to>
        <xdr:sp macro="" textlink="">
          <xdr:nvSpPr>
            <xdr:cNvPr id="59487" name="Check Box 95" hidden="1">
              <a:extLst>
                <a:ext uri="{63B3BB69-23CF-44E3-9099-C40C66FF867C}">
                  <a14:compatExt spid="_x0000_s59487"/>
                </a:ext>
                <a:ext uri="{FF2B5EF4-FFF2-40B4-BE49-F238E27FC236}">
                  <a16:creationId xmlns:a16="http://schemas.microsoft.com/office/drawing/2014/main" id="{00000000-0008-0000-0700-00005F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76200</xdr:rowOff>
        </xdr:from>
        <xdr:to>
          <xdr:col>0</xdr:col>
          <xdr:colOff>180975</xdr:colOff>
          <xdr:row>47</xdr:row>
          <xdr:rowOff>266700</xdr:rowOff>
        </xdr:to>
        <xdr:sp macro="" textlink="">
          <xdr:nvSpPr>
            <xdr:cNvPr id="59494" name="Check Box 102" hidden="1">
              <a:extLst>
                <a:ext uri="{63B3BB69-23CF-44E3-9099-C40C66FF867C}">
                  <a14:compatExt spid="_x0000_s59494"/>
                </a:ext>
                <a:ext uri="{FF2B5EF4-FFF2-40B4-BE49-F238E27FC236}">
                  <a16:creationId xmlns:a16="http://schemas.microsoft.com/office/drawing/2014/main" id="{00000000-0008-0000-0700-000066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123825</xdr:rowOff>
        </xdr:from>
        <xdr:to>
          <xdr:col>0</xdr:col>
          <xdr:colOff>180975</xdr:colOff>
          <xdr:row>48</xdr:row>
          <xdr:rowOff>561975</xdr:rowOff>
        </xdr:to>
        <xdr:sp macro="" textlink="">
          <xdr:nvSpPr>
            <xdr:cNvPr id="59497" name="Check Box 105" hidden="1">
              <a:extLst>
                <a:ext uri="{63B3BB69-23CF-44E3-9099-C40C66FF867C}">
                  <a14:compatExt spid="_x0000_s59497"/>
                </a:ext>
                <a:ext uri="{FF2B5EF4-FFF2-40B4-BE49-F238E27FC236}">
                  <a16:creationId xmlns:a16="http://schemas.microsoft.com/office/drawing/2014/main" id="{00000000-0008-0000-0700-000069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123825</xdr:rowOff>
        </xdr:from>
        <xdr:to>
          <xdr:col>0</xdr:col>
          <xdr:colOff>180975</xdr:colOff>
          <xdr:row>49</xdr:row>
          <xdr:rowOff>571500</xdr:rowOff>
        </xdr:to>
        <xdr:sp macro="" textlink="">
          <xdr:nvSpPr>
            <xdr:cNvPr id="59499" name="Check Box 107" hidden="1">
              <a:extLst>
                <a:ext uri="{63B3BB69-23CF-44E3-9099-C40C66FF867C}">
                  <a14:compatExt spid="_x0000_s59499"/>
                </a:ext>
                <a:ext uri="{FF2B5EF4-FFF2-40B4-BE49-F238E27FC236}">
                  <a16:creationId xmlns:a16="http://schemas.microsoft.com/office/drawing/2014/main" id="{00000000-0008-0000-0700-00006B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76200</xdr:rowOff>
        </xdr:from>
        <xdr:to>
          <xdr:col>0</xdr:col>
          <xdr:colOff>180975</xdr:colOff>
          <xdr:row>50</xdr:row>
          <xdr:rowOff>266700</xdr:rowOff>
        </xdr:to>
        <xdr:sp macro="" textlink="">
          <xdr:nvSpPr>
            <xdr:cNvPr id="59503" name="Check Box 111" hidden="1">
              <a:extLst>
                <a:ext uri="{63B3BB69-23CF-44E3-9099-C40C66FF867C}">
                  <a14:compatExt spid="_x0000_s59503"/>
                </a:ext>
                <a:ext uri="{FF2B5EF4-FFF2-40B4-BE49-F238E27FC236}">
                  <a16:creationId xmlns:a16="http://schemas.microsoft.com/office/drawing/2014/main" id="{00000000-0008-0000-0700-00006F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76200</xdr:rowOff>
        </xdr:from>
        <xdr:to>
          <xdr:col>0</xdr:col>
          <xdr:colOff>180975</xdr:colOff>
          <xdr:row>51</xdr:row>
          <xdr:rowOff>266700</xdr:rowOff>
        </xdr:to>
        <xdr:sp macro="" textlink="">
          <xdr:nvSpPr>
            <xdr:cNvPr id="59504" name="Check Box 112" hidden="1">
              <a:extLst>
                <a:ext uri="{63B3BB69-23CF-44E3-9099-C40C66FF867C}">
                  <a14:compatExt spid="_x0000_s59504"/>
                </a:ext>
                <a:ext uri="{FF2B5EF4-FFF2-40B4-BE49-F238E27FC236}">
                  <a16:creationId xmlns:a16="http://schemas.microsoft.com/office/drawing/2014/main" id="{00000000-0008-0000-0700-000070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85725</xdr:rowOff>
        </xdr:from>
        <xdr:to>
          <xdr:col>0</xdr:col>
          <xdr:colOff>180975</xdr:colOff>
          <xdr:row>52</xdr:row>
          <xdr:rowOff>276225</xdr:rowOff>
        </xdr:to>
        <xdr:sp macro="" textlink="">
          <xdr:nvSpPr>
            <xdr:cNvPr id="59505" name="Check Box 113" hidden="1">
              <a:extLst>
                <a:ext uri="{63B3BB69-23CF-44E3-9099-C40C66FF867C}">
                  <a14:compatExt spid="_x0000_s59505"/>
                </a:ext>
                <a:ext uri="{FF2B5EF4-FFF2-40B4-BE49-F238E27FC236}">
                  <a16:creationId xmlns:a16="http://schemas.microsoft.com/office/drawing/2014/main" id="{00000000-0008-0000-0700-000071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53</xdr:row>
          <xdr:rowOff>76200</xdr:rowOff>
        </xdr:from>
        <xdr:to>
          <xdr:col>0</xdr:col>
          <xdr:colOff>180975</xdr:colOff>
          <xdr:row>53</xdr:row>
          <xdr:rowOff>257175</xdr:rowOff>
        </xdr:to>
        <xdr:sp macro="" textlink="">
          <xdr:nvSpPr>
            <xdr:cNvPr id="59506" name="Check Box 114" hidden="1">
              <a:extLst>
                <a:ext uri="{63B3BB69-23CF-44E3-9099-C40C66FF867C}">
                  <a14:compatExt spid="_x0000_s59506"/>
                </a:ext>
                <a:ext uri="{FF2B5EF4-FFF2-40B4-BE49-F238E27FC236}">
                  <a16:creationId xmlns:a16="http://schemas.microsoft.com/office/drawing/2014/main" id="{00000000-0008-0000-0700-000072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76200</xdr:rowOff>
        </xdr:from>
        <xdr:to>
          <xdr:col>0</xdr:col>
          <xdr:colOff>180975</xdr:colOff>
          <xdr:row>54</xdr:row>
          <xdr:rowOff>428625</xdr:rowOff>
        </xdr:to>
        <xdr:sp macro="" textlink="">
          <xdr:nvSpPr>
            <xdr:cNvPr id="59507" name="Check Box 115" hidden="1">
              <a:extLst>
                <a:ext uri="{63B3BB69-23CF-44E3-9099-C40C66FF867C}">
                  <a14:compatExt spid="_x0000_s59507"/>
                </a:ext>
                <a:ext uri="{FF2B5EF4-FFF2-40B4-BE49-F238E27FC236}">
                  <a16:creationId xmlns:a16="http://schemas.microsoft.com/office/drawing/2014/main" id="{00000000-0008-0000-0700-000073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55</xdr:row>
          <xdr:rowOff>171450</xdr:rowOff>
        </xdr:from>
        <xdr:to>
          <xdr:col>0</xdr:col>
          <xdr:colOff>180975</xdr:colOff>
          <xdr:row>55</xdr:row>
          <xdr:rowOff>361950</xdr:rowOff>
        </xdr:to>
        <xdr:sp macro="" textlink="">
          <xdr:nvSpPr>
            <xdr:cNvPr id="59519" name="Check Box 127" hidden="1">
              <a:extLst>
                <a:ext uri="{63B3BB69-23CF-44E3-9099-C40C66FF867C}">
                  <a14:compatExt spid="_x0000_s59519"/>
                </a:ext>
                <a:ext uri="{FF2B5EF4-FFF2-40B4-BE49-F238E27FC236}">
                  <a16:creationId xmlns:a16="http://schemas.microsoft.com/office/drawing/2014/main" id="{00000000-0008-0000-0700-00007F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56</xdr:row>
          <xdr:rowOff>85725</xdr:rowOff>
        </xdr:from>
        <xdr:to>
          <xdr:col>0</xdr:col>
          <xdr:colOff>180975</xdr:colOff>
          <xdr:row>56</xdr:row>
          <xdr:rowOff>276225</xdr:rowOff>
        </xdr:to>
        <xdr:sp macro="" textlink="">
          <xdr:nvSpPr>
            <xdr:cNvPr id="59520" name="Check Box 128" hidden="1">
              <a:extLst>
                <a:ext uri="{63B3BB69-23CF-44E3-9099-C40C66FF867C}">
                  <a14:compatExt spid="_x0000_s59520"/>
                </a:ext>
                <a:ext uri="{FF2B5EF4-FFF2-40B4-BE49-F238E27FC236}">
                  <a16:creationId xmlns:a16="http://schemas.microsoft.com/office/drawing/2014/main" id="{00000000-0008-0000-0700-000080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57</xdr:row>
          <xdr:rowOff>85725</xdr:rowOff>
        </xdr:from>
        <xdr:to>
          <xdr:col>0</xdr:col>
          <xdr:colOff>180975</xdr:colOff>
          <xdr:row>57</xdr:row>
          <xdr:rowOff>276225</xdr:rowOff>
        </xdr:to>
        <xdr:sp macro="" textlink="">
          <xdr:nvSpPr>
            <xdr:cNvPr id="59521" name="Check Box 129" hidden="1">
              <a:extLst>
                <a:ext uri="{63B3BB69-23CF-44E3-9099-C40C66FF867C}">
                  <a14:compatExt spid="_x0000_s59521"/>
                </a:ext>
                <a:ext uri="{FF2B5EF4-FFF2-40B4-BE49-F238E27FC236}">
                  <a16:creationId xmlns:a16="http://schemas.microsoft.com/office/drawing/2014/main" id="{00000000-0008-0000-0700-000081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58</xdr:row>
          <xdr:rowOff>76200</xdr:rowOff>
        </xdr:from>
        <xdr:to>
          <xdr:col>0</xdr:col>
          <xdr:colOff>180975</xdr:colOff>
          <xdr:row>58</xdr:row>
          <xdr:rowOff>266700</xdr:rowOff>
        </xdr:to>
        <xdr:sp macro="" textlink="">
          <xdr:nvSpPr>
            <xdr:cNvPr id="59523" name="Check Box 131" hidden="1">
              <a:extLst>
                <a:ext uri="{63B3BB69-23CF-44E3-9099-C40C66FF867C}">
                  <a14:compatExt spid="_x0000_s59523"/>
                </a:ext>
                <a:ext uri="{FF2B5EF4-FFF2-40B4-BE49-F238E27FC236}">
                  <a16:creationId xmlns:a16="http://schemas.microsoft.com/office/drawing/2014/main" id="{00000000-0008-0000-0700-000083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59</xdr:row>
          <xdr:rowOff>85725</xdr:rowOff>
        </xdr:from>
        <xdr:to>
          <xdr:col>0</xdr:col>
          <xdr:colOff>180975</xdr:colOff>
          <xdr:row>59</xdr:row>
          <xdr:rowOff>428625</xdr:rowOff>
        </xdr:to>
        <xdr:sp macro="" textlink="">
          <xdr:nvSpPr>
            <xdr:cNvPr id="59527" name="Check Box 135" hidden="1">
              <a:extLst>
                <a:ext uri="{63B3BB69-23CF-44E3-9099-C40C66FF867C}">
                  <a14:compatExt spid="_x0000_s59527"/>
                </a:ext>
                <a:ext uri="{FF2B5EF4-FFF2-40B4-BE49-F238E27FC236}">
                  <a16:creationId xmlns:a16="http://schemas.microsoft.com/office/drawing/2014/main" id="{00000000-0008-0000-0700-000087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60</xdr:row>
          <xdr:rowOff>85725</xdr:rowOff>
        </xdr:from>
        <xdr:to>
          <xdr:col>0</xdr:col>
          <xdr:colOff>180975</xdr:colOff>
          <xdr:row>60</xdr:row>
          <xdr:rowOff>276225</xdr:rowOff>
        </xdr:to>
        <xdr:sp macro="" textlink="">
          <xdr:nvSpPr>
            <xdr:cNvPr id="59528" name="Check Box 136" hidden="1">
              <a:extLst>
                <a:ext uri="{63B3BB69-23CF-44E3-9099-C40C66FF867C}">
                  <a14:compatExt spid="_x0000_s59528"/>
                </a:ext>
                <a:ext uri="{FF2B5EF4-FFF2-40B4-BE49-F238E27FC236}">
                  <a16:creationId xmlns:a16="http://schemas.microsoft.com/office/drawing/2014/main" id="{00000000-0008-0000-0700-000088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61</xdr:row>
          <xdr:rowOff>85725</xdr:rowOff>
        </xdr:from>
        <xdr:to>
          <xdr:col>0</xdr:col>
          <xdr:colOff>180975</xdr:colOff>
          <xdr:row>61</xdr:row>
          <xdr:rowOff>276225</xdr:rowOff>
        </xdr:to>
        <xdr:sp macro="" textlink="">
          <xdr:nvSpPr>
            <xdr:cNvPr id="59529" name="Check Box 137" hidden="1">
              <a:extLst>
                <a:ext uri="{63B3BB69-23CF-44E3-9099-C40C66FF867C}">
                  <a14:compatExt spid="_x0000_s59529"/>
                </a:ext>
                <a:ext uri="{FF2B5EF4-FFF2-40B4-BE49-F238E27FC236}">
                  <a16:creationId xmlns:a16="http://schemas.microsoft.com/office/drawing/2014/main" id="{00000000-0008-0000-0700-000089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62</xdr:row>
          <xdr:rowOff>76200</xdr:rowOff>
        </xdr:from>
        <xdr:to>
          <xdr:col>0</xdr:col>
          <xdr:colOff>180975</xdr:colOff>
          <xdr:row>62</xdr:row>
          <xdr:rowOff>266700</xdr:rowOff>
        </xdr:to>
        <xdr:sp macro="" textlink="">
          <xdr:nvSpPr>
            <xdr:cNvPr id="59531" name="Check Box 139" hidden="1">
              <a:extLst>
                <a:ext uri="{63B3BB69-23CF-44E3-9099-C40C66FF867C}">
                  <a14:compatExt spid="_x0000_s59531"/>
                </a:ext>
                <a:ext uri="{FF2B5EF4-FFF2-40B4-BE49-F238E27FC236}">
                  <a16:creationId xmlns:a16="http://schemas.microsoft.com/office/drawing/2014/main" id="{00000000-0008-0000-0700-00008B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66</xdr:row>
          <xdr:rowOff>123825</xdr:rowOff>
        </xdr:from>
        <xdr:to>
          <xdr:col>0</xdr:col>
          <xdr:colOff>180975</xdr:colOff>
          <xdr:row>66</xdr:row>
          <xdr:rowOff>561975</xdr:rowOff>
        </xdr:to>
        <xdr:sp macro="" textlink="">
          <xdr:nvSpPr>
            <xdr:cNvPr id="59532" name="Check Box 140" hidden="1">
              <a:extLst>
                <a:ext uri="{63B3BB69-23CF-44E3-9099-C40C66FF867C}">
                  <a14:compatExt spid="_x0000_s59532"/>
                </a:ext>
                <a:ext uri="{FF2B5EF4-FFF2-40B4-BE49-F238E27FC236}">
                  <a16:creationId xmlns:a16="http://schemas.microsoft.com/office/drawing/2014/main" id="{00000000-0008-0000-0700-00008C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76200</xdr:rowOff>
        </xdr:from>
        <xdr:to>
          <xdr:col>0</xdr:col>
          <xdr:colOff>180975</xdr:colOff>
          <xdr:row>67</xdr:row>
          <xdr:rowOff>266700</xdr:rowOff>
        </xdr:to>
        <xdr:sp macro="" textlink="">
          <xdr:nvSpPr>
            <xdr:cNvPr id="59533" name="Check Box 141" hidden="1">
              <a:extLst>
                <a:ext uri="{63B3BB69-23CF-44E3-9099-C40C66FF867C}">
                  <a14:compatExt spid="_x0000_s59533"/>
                </a:ext>
                <a:ext uri="{FF2B5EF4-FFF2-40B4-BE49-F238E27FC236}">
                  <a16:creationId xmlns:a16="http://schemas.microsoft.com/office/drawing/2014/main" id="{00000000-0008-0000-0700-00008D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76200</xdr:rowOff>
        </xdr:from>
        <xdr:to>
          <xdr:col>0</xdr:col>
          <xdr:colOff>180975</xdr:colOff>
          <xdr:row>68</xdr:row>
          <xdr:rowOff>428625</xdr:rowOff>
        </xdr:to>
        <xdr:sp macro="" textlink="">
          <xdr:nvSpPr>
            <xdr:cNvPr id="59534" name="Check Box 142" hidden="1">
              <a:extLst>
                <a:ext uri="{63B3BB69-23CF-44E3-9099-C40C66FF867C}">
                  <a14:compatExt spid="_x0000_s59534"/>
                </a:ext>
                <a:ext uri="{FF2B5EF4-FFF2-40B4-BE49-F238E27FC236}">
                  <a16:creationId xmlns:a16="http://schemas.microsoft.com/office/drawing/2014/main" id="{00000000-0008-0000-0700-00008E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152400</xdr:rowOff>
        </xdr:from>
        <xdr:to>
          <xdr:col>0</xdr:col>
          <xdr:colOff>180975</xdr:colOff>
          <xdr:row>69</xdr:row>
          <xdr:rowOff>342900</xdr:rowOff>
        </xdr:to>
        <xdr:sp macro="" textlink="">
          <xdr:nvSpPr>
            <xdr:cNvPr id="59535" name="Check Box 143" hidden="1">
              <a:extLst>
                <a:ext uri="{63B3BB69-23CF-44E3-9099-C40C66FF867C}">
                  <a14:compatExt spid="_x0000_s59535"/>
                </a:ext>
                <a:ext uri="{FF2B5EF4-FFF2-40B4-BE49-F238E27FC236}">
                  <a16:creationId xmlns:a16="http://schemas.microsoft.com/office/drawing/2014/main" id="{00000000-0008-0000-0700-00008F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70</xdr:row>
          <xdr:rowOff>85725</xdr:rowOff>
        </xdr:from>
        <xdr:to>
          <xdr:col>0</xdr:col>
          <xdr:colOff>180975</xdr:colOff>
          <xdr:row>70</xdr:row>
          <xdr:rowOff>276225</xdr:rowOff>
        </xdr:to>
        <xdr:sp macro="" textlink="">
          <xdr:nvSpPr>
            <xdr:cNvPr id="59536" name="Check Box 144" hidden="1">
              <a:extLst>
                <a:ext uri="{63B3BB69-23CF-44E3-9099-C40C66FF867C}">
                  <a14:compatExt spid="_x0000_s59536"/>
                </a:ext>
                <a:ext uri="{FF2B5EF4-FFF2-40B4-BE49-F238E27FC236}">
                  <a16:creationId xmlns:a16="http://schemas.microsoft.com/office/drawing/2014/main" id="{00000000-0008-0000-0700-000090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71</xdr:row>
          <xdr:rowOff>95250</xdr:rowOff>
        </xdr:from>
        <xdr:to>
          <xdr:col>0</xdr:col>
          <xdr:colOff>180975</xdr:colOff>
          <xdr:row>71</xdr:row>
          <xdr:rowOff>438150</xdr:rowOff>
        </xdr:to>
        <xdr:sp macro="" textlink="">
          <xdr:nvSpPr>
            <xdr:cNvPr id="59537" name="Check Box 145" hidden="1">
              <a:extLst>
                <a:ext uri="{63B3BB69-23CF-44E3-9099-C40C66FF867C}">
                  <a14:compatExt spid="_x0000_s59537"/>
                </a:ext>
                <a:ext uri="{FF2B5EF4-FFF2-40B4-BE49-F238E27FC236}">
                  <a16:creationId xmlns:a16="http://schemas.microsoft.com/office/drawing/2014/main" id="{00000000-0008-0000-0700-000091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72</xdr:row>
          <xdr:rowOff>171450</xdr:rowOff>
        </xdr:from>
        <xdr:to>
          <xdr:col>0</xdr:col>
          <xdr:colOff>180975</xdr:colOff>
          <xdr:row>72</xdr:row>
          <xdr:rowOff>361950</xdr:rowOff>
        </xdr:to>
        <xdr:sp macro="" textlink="">
          <xdr:nvSpPr>
            <xdr:cNvPr id="59538" name="Check Box 146" hidden="1">
              <a:extLst>
                <a:ext uri="{63B3BB69-23CF-44E3-9099-C40C66FF867C}">
                  <a14:compatExt spid="_x0000_s59538"/>
                </a:ext>
                <a:ext uri="{FF2B5EF4-FFF2-40B4-BE49-F238E27FC236}">
                  <a16:creationId xmlns:a16="http://schemas.microsoft.com/office/drawing/2014/main" id="{00000000-0008-0000-0700-000092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73</xdr:row>
          <xdr:rowOff>85725</xdr:rowOff>
        </xdr:from>
        <xdr:to>
          <xdr:col>0</xdr:col>
          <xdr:colOff>180975</xdr:colOff>
          <xdr:row>73</xdr:row>
          <xdr:rowOff>276225</xdr:rowOff>
        </xdr:to>
        <xdr:sp macro="" textlink="">
          <xdr:nvSpPr>
            <xdr:cNvPr id="59539" name="Check Box 147" hidden="1">
              <a:extLst>
                <a:ext uri="{63B3BB69-23CF-44E3-9099-C40C66FF867C}">
                  <a14:compatExt spid="_x0000_s59539"/>
                </a:ext>
                <a:ext uri="{FF2B5EF4-FFF2-40B4-BE49-F238E27FC236}">
                  <a16:creationId xmlns:a16="http://schemas.microsoft.com/office/drawing/2014/main" id="{00000000-0008-0000-0700-000093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19050</xdr:colOff>
      <xdr:row>0</xdr:row>
      <xdr:rowOff>19050</xdr:rowOff>
    </xdr:from>
    <xdr:to>
      <xdr:col>3</xdr:col>
      <xdr:colOff>2152650</xdr:colOff>
      <xdr:row>1</xdr:row>
      <xdr:rowOff>0</xdr:rowOff>
    </xdr:to>
    <xdr:sp macro="" textlink="">
      <xdr:nvSpPr>
        <xdr:cNvPr id="148" name="Rektangel: rundade hörn 147">
          <a:hlinkClick xmlns:r="http://schemas.openxmlformats.org/officeDocument/2006/relationships" r:id="rId1"/>
          <a:extLst>
            <a:ext uri="{FF2B5EF4-FFF2-40B4-BE49-F238E27FC236}">
              <a16:creationId xmlns:a16="http://schemas.microsoft.com/office/drawing/2014/main" id="{00000000-0008-0000-0700-000094000000}"/>
            </a:ext>
          </a:extLst>
        </xdr:cNvPr>
        <xdr:cNvSpPr/>
      </xdr:nvSpPr>
      <xdr:spPr>
        <a:xfrm>
          <a:off x="5286375" y="19050"/>
          <a:ext cx="2133600" cy="266700"/>
        </a:xfrm>
        <a:prstGeom prst="roundRect">
          <a:avLst/>
        </a:prstGeom>
        <a:ln/>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sv-SE" sz="1200">
              <a:solidFill>
                <a:schemeClr val="tx1"/>
              </a:solidFill>
            </a:rPr>
            <a:t>Tillbaka till Registeröversikt</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19050</xdr:rowOff>
        </xdr:from>
        <xdr:to>
          <xdr:col>0</xdr:col>
          <xdr:colOff>180975</xdr:colOff>
          <xdr:row>3</xdr:row>
          <xdr:rowOff>200025</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8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19050</xdr:rowOff>
        </xdr:from>
        <xdr:to>
          <xdr:col>0</xdr:col>
          <xdr:colOff>180975</xdr:colOff>
          <xdr:row>4</xdr:row>
          <xdr:rowOff>200025</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8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19050</xdr:rowOff>
        </xdr:from>
        <xdr:to>
          <xdr:col>0</xdr:col>
          <xdr:colOff>180975</xdr:colOff>
          <xdr:row>5</xdr:row>
          <xdr:rowOff>200025</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8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19050</xdr:rowOff>
        </xdr:from>
        <xdr:to>
          <xdr:col>0</xdr:col>
          <xdr:colOff>180975</xdr:colOff>
          <xdr:row>6</xdr:row>
          <xdr:rowOff>200025</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8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19050</xdr:rowOff>
        </xdr:from>
        <xdr:to>
          <xdr:col>0</xdr:col>
          <xdr:colOff>180975</xdr:colOff>
          <xdr:row>7</xdr:row>
          <xdr:rowOff>200025</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8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19050</xdr:rowOff>
        </xdr:from>
        <xdr:to>
          <xdr:col>0</xdr:col>
          <xdr:colOff>180975</xdr:colOff>
          <xdr:row>8</xdr:row>
          <xdr:rowOff>200025</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08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19050</xdr:rowOff>
        </xdr:from>
        <xdr:to>
          <xdr:col>0</xdr:col>
          <xdr:colOff>180975</xdr:colOff>
          <xdr:row>9</xdr:row>
          <xdr:rowOff>200025</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08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76200</xdr:rowOff>
        </xdr:from>
        <xdr:to>
          <xdr:col>0</xdr:col>
          <xdr:colOff>180975</xdr:colOff>
          <xdr:row>10</xdr:row>
          <xdr:rowOff>257175</xdr:rowOff>
        </xdr:to>
        <xdr:sp macro="" textlink="">
          <xdr:nvSpPr>
            <xdr:cNvPr id="38920" name="Check Box 8" hidden="1">
              <a:extLst>
                <a:ext uri="{63B3BB69-23CF-44E3-9099-C40C66FF867C}">
                  <a14:compatExt spid="_x0000_s38920"/>
                </a:ext>
                <a:ext uri="{FF2B5EF4-FFF2-40B4-BE49-F238E27FC236}">
                  <a16:creationId xmlns:a16="http://schemas.microsoft.com/office/drawing/2014/main" id="{00000000-0008-0000-0800-00000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95250</xdr:rowOff>
        </xdr:from>
        <xdr:to>
          <xdr:col>0</xdr:col>
          <xdr:colOff>180975</xdr:colOff>
          <xdr:row>11</xdr:row>
          <xdr:rowOff>276225</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0800-00000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19050</xdr:rowOff>
        </xdr:from>
        <xdr:to>
          <xdr:col>0</xdr:col>
          <xdr:colOff>180975</xdr:colOff>
          <xdr:row>12</xdr:row>
          <xdr:rowOff>200025</xdr:rowOff>
        </xdr:to>
        <xdr:sp macro="" textlink="">
          <xdr:nvSpPr>
            <xdr:cNvPr id="38923" name="Check Box 11" hidden="1">
              <a:extLst>
                <a:ext uri="{63B3BB69-23CF-44E3-9099-C40C66FF867C}">
                  <a14:compatExt spid="_x0000_s38923"/>
                </a:ext>
                <a:ext uri="{FF2B5EF4-FFF2-40B4-BE49-F238E27FC236}">
                  <a16:creationId xmlns:a16="http://schemas.microsoft.com/office/drawing/2014/main" id="{00000000-0008-0000-08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19050</xdr:rowOff>
        </xdr:from>
        <xdr:to>
          <xdr:col>0</xdr:col>
          <xdr:colOff>180975</xdr:colOff>
          <xdr:row>13</xdr:row>
          <xdr:rowOff>200025</xdr:rowOff>
        </xdr:to>
        <xdr:sp macro="" textlink="">
          <xdr:nvSpPr>
            <xdr:cNvPr id="38924" name="Check Box 12" hidden="1">
              <a:extLst>
                <a:ext uri="{63B3BB69-23CF-44E3-9099-C40C66FF867C}">
                  <a14:compatExt spid="_x0000_s38924"/>
                </a:ext>
                <a:ext uri="{FF2B5EF4-FFF2-40B4-BE49-F238E27FC236}">
                  <a16:creationId xmlns:a16="http://schemas.microsoft.com/office/drawing/2014/main" id="{00000000-0008-0000-08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19050</xdr:rowOff>
        </xdr:from>
        <xdr:to>
          <xdr:col>0</xdr:col>
          <xdr:colOff>180975</xdr:colOff>
          <xdr:row>14</xdr:row>
          <xdr:rowOff>200025</xdr:rowOff>
        </xdr:to>
        <xdr:sp macro="" textlink="">
          <xdr:nvSpPr>
            <xdr:cNvPr id="38925" name="Check Box 13" hidden="1">
              <a:extLst>
                <a:ext uri="{63B3BB69-23CF-44E3-9099-C40C66FF867C}">
                  <a14:compatExt spid="_x0000_s38925"/>
                </a:ext>
                <a:ext uri="{FF2B5EF4-FFF2-40B4-BE49-F238E27FC236}">
                  <a16:creationId xmlns:a16="http://schemas.microsoft.com/office/drawing/2014/main" id="{00000000-0008-0000-08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342900</xdr:rowOff>
        </xdr:from>
        <xdr:to>
          <xdr:col>0</xdr:col>
          <xdr:colOff>180975</xdr:colOff>
          <xdr:row>15</xdr:row>
          <xdr:rowOff>495300</xdr:rowOff>
        </xdr:to>
        <xdr:sp macro="" textlink="">
          <xdr:nvSpPr>
            <xdr:cNvPr id="38926" name="Check Box 14" hidden="1">
              <a:extLst>
                <a:ext uri="{63B3BB69-23CF-44E3-9099-C40C66FF867C}">
                  <a14:compatExt spid="_x0000_s38926"/>
                </a:ext>
                <a:ext uri="{FF2B5EF4-FFF2-40B4-BE49-F238E27FC236}">
                  <a16:creationId xmlns:a16="http://schemas.microsoft.com/office/drawing/2014/main" id="{00000000-0008-0000-08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171450</xdr:rowOff>
        </xdr:from>
        <xdr:to>
          <xdr:col>0</xdr:col>
          <xdr:colOff>180975</xdr:colOff>
          <xdr:row>16</xdr:row>
          <xdr:rowOff>323850</xdr:rowOff>
        </xdr:to>
        <xdr:sp macro="" textlink="">
          <xdr:nvSpPr>
            <xdr:cNvPr id="38927" name="Check Box 15" hidden="1">
              <a:extLst>
                <a:ext uri="{63B3BB69-23CF-44E3-9099-C40C66FF867C}">
                  <a14:compatExt spid="_x0000_s38927"/>
                </a:ext>
                <a:ext uri="{FF2B5EF4-FFF2-40B4-BE49-F238E27FC236}">
                  <a16:creationId xmlns:a16="http://schemas.microsoft.com/office/drawing/2014/main" id="{00000000-0008-0000-08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247650</xdr:rowOff>
        </xdr:from>
        <xdr:to>
          <xdr:col>0</xdr:col>
          <xdr:colOff>180975</xdr:colOff>
          <xdr:row>17</xdr:row>
          <xdr:rowOff>428625</xdr:rowOff>
        </xdr:to>
        <xdr:sp macro="" textlink="">
          <xdr:nvSpPr>
            <xdr:cNvPr id="38928" name="Check Box 16" hidden="1">
              <a:extLst>
                <a:ext uri="{63B3BB69-23CF-44E3-9099-C40C66FF867C}">
                  <a14:compatExt spid="_x0000_s38928"/>
                </a:ext>
                <a:ext uri="{FF2B5EF4-FFF2-40B4-BE49-F238E27FC236}">
                  <a16:creationId xmlns:a16="http://schemas.microsoft.com/office/drawing/2014/main" id="{00000000-0008-0000-08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19050</xdr:rowOff>
        </xdr:from>
        <xdr:to>
          <xdr:col>0</xdr:col>
          <xdr:colOff>180975</xdr:colOff>
          <xdr:row>19</xdr:row>
          <xdr:rowOff>0</xdr:rowOff>
        </xdr:to>
        <xdr:sp macro="" textlink="">
          <xdr:nvSpPr>
            <xdr:cNvPr id="38929" name="Check Box 17" hidden="1">
              <a:extLst>
                <a:ext uri="{63B3BB69-23CF-44E3-9099-C40C66FF867C}">
                  <a14:compatExt spid="_x0000_s38929"/>
                </a:ext>
                <a:ext uri="{FF2B5EF4-FFF2-40B4-BE49-F238E27FC236}">
                  <a16:creationId xmlns:a16="http://schemas.microsoft.com/office/drawing/2014/main" id="{00000000-0008-0000-08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247650</xdr:rowOff>
        </xdr:from>
        <xdr:to>
          <xdr:col>0</xdr:col>
          <xdr:colOff>180975</xdr:colOff>
          <xdr:row>19</xdr:row>
          <xdr:rowOff>428625</xdr:rowOff>
        </xdr:to>
        <xdr:sp macro="" textlink="">
          <xdr:nvSpPr>
            <xdr:cNvPr id="38930" name="Check Box 18" hidden="1">
              <a:extLst>
                <a:ext uri="{63B3BB69-23CF-44E3-9099-C40C66FF867C}">
                  <a14:compatExt spid="_x0000_s38930"/>
                </a:ext>
                <a:ext uri="{FF2B5EF4-FFF2-40B4-BE49-F238E27FC236}">
                  <a16:creationId xmlns:a16="http://schemas.microsoft.com/office/drawing/2014/main" id="{00000000-0008-0000-0800-00001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76200</xdr:rowOff>
        </xdr:from>
        <xdr:to>
          <xdr:col>0</xdr:col>
          <xdr:colOff>180975</xdr:colOff>
          <xdr:row>20</xdr:row>
          <xdr:rowOff>257175</xdr:rowOff>
        </xdr:to>
        <xdr:sp macro="" textlink="">
          <xdr:nvSpPr>
            <xdr:cNvPr id="38931" name="Check Box 19" hidden="1">
              <a:extLst>
                <a:ext uri="{63B3BB69-23CF-44E3-9099-C40C66FF867C}">
                  <a14:compatExt spid="_x0000_s38931"/>
                </a:ext>
                <a:ext uri="{FF2B5EF4-FFF2-40B4-BE49-F238E27FC236}">
                  <a16:creationId xmlns:a16="http://schemas.microsoft.com/office/drawing/2014/main" id="{00000000-0008-0000-0800-00001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19050</xdr:rowOff>
        </xdr:from>
        <xdr:to>
          <xdr:col>0</xdr:col>
          <xdr:colOff>180975</xdr:colOff>
          <xdr:row>22</xdr:row>
          <xdr:rowOff>0</xdr:rowOff>
        </xdr:to>
        <xdr:sp macro="" textlink="">
          <xdr:nvSpPr>
            <xdr:cNvPr id="38932" name="Check Box 20" hidden="1">
              <a:extLst>
                <a:ext uri="{63B3BB69-23CF-44E3-9099-C40C66FF867C}">
                  <a14:compatExt spid="_x0000_s38932"/>
                </a:ext>
                <a:ext uri="{FF2B5EF4-FFF2-40B4-BE49-F238E27FC236}">
                  <a16:creationId xmlns:a16="http://schemas.microsoft.com/office/drawing/2014/main" id="{00000000-0008-0000-0800-00001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19050</xdr:rowOff>
        </xdr:from>
        <xdr:to>
          <xdr:col>0</xdr:col>
          <xdr:colOff>180975</xdr:colOff>
          <xdr:row>23</xdr:row>
          <xdr:rowOff>0</xdr:rowOff>
        </xdr:to>
        <xdr:sp macro="" textlink="">
          <xdr:nvSpPr>
            <xdr:cNvPr id="38933" name="Check Box 21" hidden="1">
              <a:extLst>
                <a:ext uri="{63B3BB69-23CF-44E3-9099-C40C66FF867C}">
                  <a14:compatExt spid="_x0000_s38933"/>
                </a:ext>
                <a:ext uri="{FF2B5EF4-FFF2-40B4-BE49-F238E27FC236}">
                  <a16:creationId xmlns:a16="http://schemas.microsoft.com/office/drawing/2014/main" id="{00000000-0008-0000-0800-00001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19050</xdr:rowOff>
        </xdr:from>
        <xdr:to>
          <xdr:col>0</xdr:col>
          <xdr:colOff>180975</xdr:colOff>
          <xdr:row>24</xdr:row>
          <xdr:rowOff>0</xdr:rowOff>
        </xdr:to>
        <xdr:sp macro="" textlink="">
          <xdr:nvSpPr>
            <xdr:cNvPr id="38934" name="Check Box 22" hidden="1">
              <a:extLst>
                <a:ext uri="{63B3BB69-23CF-44E3-9099-C40C66FF867C}">
                  <a14:compatExt spid="_x0000_s38934"/>
                </a:ext>
                <a:ext uri="{FF2B5EF4-FFF2-40B4-BE49-F238E27FC236}">
                  <a16:creationId xmlns:a16="http://schemas.microsoft.com/office/drawing/2014/main" id="{00000000-0008-0000-0800-00001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85725</xdr:rowOff>
        </xdr:from>
        <xdr:to>
          <xdr:col>0</xdr:col>
          <xdr:colOff>180975</xdr:colOff>
          <xdr:row>24</xdr:row>
          <xdr:rowOff>266700</xdr:rowOff>
        </xdr:to>
        <xdr:sp macro="" textlink="">
          <xdr:nvSpPr>
            <xdr:cNvPr id="38935" name="Check Box 23" hidden="1">
              <a:extLst>
                <a:ext uri="{63B3BB69-23CF-44E3-9099-C40C66FF867C}">
                  <a14:compatExt spid="_x0000_s38935"/>
                </a:ext>
                <a:ext uri="{FF2B5EF4-FFF2-40B4-BE49-F238E27FC236}">
                  <a16:creationId xmlns:a16="http://schemas.microsoft.com/office/drawing/2014/main" id="{00000000-0008-0000-0800-00001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19050</xdr:rowOff>
        </xdr:from>
        <xdr:to>
          <xdr:col>0</xdr:col>
          <xdr:colOff>180975</xdr:colOff>
          <xdr:row>26</xdr:row>
          <xdr:rowOff>0</xdr:rowOff>
        </xdr:to>
        <xdr:sp macro="" textlink="">
          <xdr:nvSpPr>
            <xdr:cNvPr id="38936" name="Check Box 24" hidden="1">
              <a:extLst>
                <a:ext uri="{63B3BB69-23CF-44E3-9099-C40C66FF867C}">
                  <a14:compatExt spid="_x0000_s38936"/>
                </a:ext>
                <a:ext uri="{FF2B5EF4-FFF2-40B4-BE49-F238E27FC236}">
                  <a16:creationId xmlns:a16="http://schemas.microsoft.com/office/drawing/2014/main" id="{00000000-0008-0000-0800-00001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238125</xdr:rowOff>
        </xdr:from>
        <xdr:to>
          <xdr:col>0</xdr:col>
          <xdr:colOff>180975</xdr:colOff>
          <xdr:row>26</xdr:row>
          <xdr:rowOff>419100</xdr:rowOff>
        </xdr:to>
        <xdr:sp macro="" textlink="">
          <xdr:nvSpPr>
            <xdr:cNvPr id="38937" name="Check Box 25" hidden="1">
              <a:extLst>
                <a:ext uri="{63B3BB69-23CF-44E3-9099-C40C66FF867C}">
                  <a14:compatExt spid="_x0000_s38937"/>
                </a:ext>
                <a:ext uri="{FF2B5EF4-FFF2-40B4-BE49-F238E27FC236}">
                  <a16:creationId xmlns:a16="http://schemas.microsoft.com/office/drawing/2014/main" id="{00000000-0008-0000-0800-00001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247650</xdr:rowOff>
        </xdr:from>
        <xdr:to>
          <xdr:col>0</xdr:col>
          <xdr:colOff>180975</xdr:colOff>
          <xdr:row>27</xdr:row>
          <xdr:rowOff>428625</xdr:rowOff>
        </xdr:to>
        <xdr:sp macro="" textlink="">
          <xdr:nvSpPr>
            <xdr:cNvPr id="38938" name="Check Box 26" hidden="1">
              <a:extLst>
                <a:ext uri="{63B3BB69-23CF-44E3-9099-C40C66FF867C}">
                  <a14:compatExt spid="_x0000_s38938"/>
                </a:ext>
                <a:ext uri="{FF2B5EF4-FFF2-40B4-BE49-F238E27FC236}">
                  <a16:creationId xmlns:a16="http://schemas.microsoft.com/office/drawing/2014/main" id="{00000000-0008-0000-0800-00001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95250</xdr:rowOff>
        </xdr:from>
        <xdr:to>
          <xdr:col>0</xdr:col>
          <xdr:colOff>180975</xdr:colOff>
          <xdr:row>28</xdr:row>
          <xdr:rowOff>276225</xdr:rowOff>
        </xdr:to>
        <xdr:sp macro="" textlink="">
          <xdr:nvSpPr>
            <xdr:cNvPr id="38939" name="Check Box 27" hidden="1">
              <a:extLst>
                <a:ext uri="{63B3BB69-23CF-44E3-9099-C40C66FF867C}">
                  <a14:compatExt spid="_x0000_s38939"/>
                </a:ext>
                <a:ext uri="{FF2B5EF4-FFF2-40B4-BE49-F238E27FC236}">
                  <a16:creationId xmlns:a16="http://schemas.microsoft.com/office/drawing/2014/main" id="{00000000-0008-0000-0800-00001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19050</xdr:rowOff>
        </xdr:from>
        <xdr:to>
          <xdr:col>0</xdr:col>
          <xdr:colOff>180975</xdr:colOff>
          <xdr:row>30</xdr:row>
          <xdr:rowOff>0</xdr:rowOff>
        </xdr:to>
        <xdr:sp macro="" textlink="">
          <xdr:nvSpPr>
            <xdr:cNvPr id="38940" name="Check Box 28" hidden="1">
              <a:extLst>
                <a:ext uri="{63B3BB69-23CF-44E3-9099-C40C66FF867C}">
                  <a14:compatExt spid="_x0000_s38940"/>
                </a:ext>
                <a:ext uri="{FF2B5EF4-FFF2-40B4-BE49-F238E27FC236}">
                  <a16:creationId xmlns:a16="http://schemas.microsoft.com/office/drawing/2014/main" id="{00000000-0008-0000-0800-00001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19050</xdr:rowOff>
        </xdr:from>
        <xdr:to>
          <xdr:col>0</xdr:col>
          <xdr:colOff>180975</xdr:colOff>
          <xdr:row>31</xdr:row>
          <xdr:rowOff>0</xdr:rowOff>
        </xdr:to>
        <xdr:sp macro="" textlink="">
          <xdr:nvSpPr>
            <xdr:cNvPr id="38941" name="Check Box 29" hidden="1">
              <a:extLst>
                <a:ext uri="{63B3BB69-23CF-44E3-9099-C40C66FF867C}">
                  <a14:compatExt spid="_x0000_s38941"/>
                </a:ext>
                <a:ext uri="{FF2B5EF4-FFF2-40B4-BE49-F238E27FC236}">
                  <a16:creationId xmlns:a16="http://schemas.microsoft.com/office/drawing/2014/main" id="{00000000-0008-0000-0800-00001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19050</xdr:rowOff>
        </xdr:from>
        <xdr:to>
          <xdr:col>0</xdr:col>
          <xdr:colOff>180975</xdr:colOff>
          <xdr:row>32</xdr:row>
          <xdr:rowOff>0</xdr:rowOff>
        </xdr:to>
        <xdr:sp macro="" textlink="">
          <xdr:nvSpPr>
            <xdr:cNvPr id="38942" name="Check Box 30" hidden="1">
              <a:extLst>
                <a:ext uri="{63B3BB69-23CF-44E3-9099-C40C66FF867C}">
                  <a14:compatExt spid="_x0000_s38942"/>
                </a:ext>
                <a:ext uri="{FF2B5EF4-FFF2-40B4-BE49-F238E27FC236}">
                  <a16:creationId xmlns:a16="http://schemas.microsoft.com/office/drawing/2014/main" id="{00000000-0008-0000-0800-00001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19050</xdr:rowOff>
        </xdr:from>
        <xdr:to>
          <xdr:col>0</xdr:col>
          <xdr:colOff>180975</xdr:colOff>
          <xdr:row>33</xdr:row>
          <xdr:rowOff>0</xdr:rowOff>
        </xdr:to>
        <xdr:sp macro="" textlink="">
          <xdr:nvSpPr>
            <xdr:cNvPr id="38943" name="Check Box 31" hidden="1">
              <a:extLst>
                <a:ext uri="{63B3BB69-23CF-44E3-9099-C40C66FF867C}">
                  <a14:compatExt spid="_x0000_s38943"/>
                </a:ext>
                <a:ext uri="{FF2B5EF4-FFF2-40B4-BE49-F238E27FC236}">
                  <a16:creationId xmlns:a16="http://schemas.microsoft.com/office/drawing/2014/main" id="{00000000-0008-0000-0800-00001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19050</xdr:rowOff>
        </xdr:from>
        <xdr:to>
          <xdr:col>0</xdr:col>
          <xdr:colOff>180975</xdr:colOff>
          <xdr:row>34</xdr:row>
          <xdr:rowOff>0</xdr:rowOff>
        </xdr:to>
        <xdr:sp macro="" textlink="">
          <xdr:nvSpPr>
            <xdr:cNvPr id="38944" name="Check Box 32" hidden="1">
              <a:extLst>
                <a:ext uri="{63B3BB69-23CF-44E3-9099-C40C66FF867C}">
                  <a14:compatExt spid="_x0000_s38944"/>
                </a:ext>
                <a:ext uri="{FF2B5EF4-FFF2-40B4-BE49-F238E27FC236}">
                  <a16:creationId xmlns:a16="http://schemas.microsoft.com/office/drawing/2014/main" id="{00000000-0008-0000-0800-00002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76200</xdr:rowOff>
        </xdr:from>
        <xdr:to>
          <xdr:col>0</xdr:col>
          <xdr:colOff>180975</xdr:colOff>
          <xdr:row>34</xdr:row>
          <xdr:rowOff>257175</xdr:rowOff>
        </xdr:to>
        <xdr:sp macro="" textlink="">
          <xdr:nvSpPr>
            <xdr:cNvPr id="38945" name="Check Box 33" hidden="1">
              <a:extLst>
                <a:ext uri="{63B3BB69-23CF-44E3-9099-C40C66FF867C}">
                  <a14:compatExt spid="_x0000_s38945"/>
                </a:ext>
                <a:ext uri="{FF2B5EF4-FFF2-40B4-BE49-F238E27FC236}">
                  <a16:creationId xmlns:a16="http://schemas.microsoft.com/office/drawing/2014/main" id="{00000000-0008-0000-0800-00002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85725</xdr:rowOff>
        </xdr:from>
        <xdr:to>
          <xdr:col>0</xdr:col>
          <xdr:colOff>180975</xdr:colOff>
          <xdr:row>35</xdr:row>
          <xdr:rowOff>266700</xdr:rowOff>
        </xdr:to>
        <xdr:sp macro="" textlink="">
          <xdr:nvSpPr>
            <xdr:cNvPr id="38946" name="Check Box 34" hidden="1">
              <a:extLst>
                <a:ext uri="{63B3BB69-23CF-44E3-9099-C40C66FF867C}">
                  <a14:compatExt spid="_x0000_s38946"/>
                </a:ext>
                <a:ext uri="{FF2B5EF4-FFF2-40B4-BE49-F238E27FC236}">
                  <a16:creationId xmlns:a16="http://schemas.microsoft.com/office/drawing/2014/main" id="{00000000-0008-0000-0800-00002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95250</xdr:rowOff>
        </xdr:from>
        <xdr:to>
          <xdr:col>0</xdr:col>
          <xdr:colOff>180975</xdr:colOff>
          <xdr:row>36</xdr:row>
          <xdr:rowOff>276225</xdr:rowOff>
        </xdr:to>
        <xdr:sp macro="" textlink="">
          <xdr:nvSpPr>
            <xdr:cNvPr id="38947" name="Check Box 35" hidden="1">
              <a:extLst>
                <a:ext uri="{63B3BB69-23CF-44E3-9099-C40C66FF867C}">
                  <a14:compatExt spid="_x0000_s38947"/>
                </a:ext>
                <a:ext uri="{FF2B5EF4-FFF2-40B4-BE49-F238E27FC236}">
                  <a16:creationId xmlns:a16="http://schemas.microsoft.com/office/drawing/2014/main" id="{00000000-0008-0000-0800-00002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9525</xdr:rowOff>
        </xdr:from>
        <xdr:to>
          <xdr:col>0</xdr:col>
          <xdr:colOff>180975</xdr:colOff>
          <xdr:row>38</xdr:row>
          <xdr:rowOff>0</xdr:rowOff>
        </xdr:to>
        <xdr:sp macro="" textlink="">
          <xdr:nvSpPr>
            <xdr:cNvPr id="38948" name="Check Box 36" hidden="1">
              <a:extLst>
                <a:ext uri="{63B3BB69-23CF-44E3-9099-C40C66FF867C}">
                  <a14:compatExt spid="_x0000_s38948"/>
                </a:ext>
                <a:ext uri="{FF2B5EF4-FFF2-40B4-BE49-F238E27FC236}">
                  <a16:creationId xmlns:a16="http://schemas.microsoft.com/office/drawing/2014/main" id="{00000000-0008-0000-0800-00002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76200</xdr:rowOff>
        </xdr:from>
        <xdr:to>
          <xdr:col>0</xdr:col>
          <xdr:colOff>180975</xdr:colOff>
          <xdr:row>38</xdr:row>
          <xdr:rowOff>257175</xdr:rowOff>
        </xdr:to>
        <xdr:sp macro="" textlink="">
          <xdr:nvSpPr>
            <xdr:cNvPr id="38949" name="Check Box 37" hidden="1">
              <a:extLst>
                <a:ext uri="{63B3BB69-23CF-44E3-9099-C40C66FF867C}">
                  <a14:compatExt spid="_x0000_s38949"/>
                </a:ext>
                <a:ext uri="{FF2B5EF4-FFF2-40B4-BE49-F238E27FC236}">
                  <a16:creationId xmlns:a16="http://schemas.microsoft.com/office/drawing/2014/main" id="{00000000-0008-0000-0800-00002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19050</xdr:rowOff>
        </xdr:from>
        <xdr:to>
          <xdr:col>0</xdr:col>
          <xdr:colOff>180975</xdr:colOff>
          <xdr:row>40</xdr:row>
          <xdr:rowOff>0</xdr:rowOff>
        </xdr:to>
        <xdr:sp macro="" textlink="">
          <xdr:nvSpPr>
            <xdr:cNvPr id="38950" name="Check Box 38" hidden="1">
              <a:extLst>
                <a:ext uri="{63B3BB69-23CF-44E3-9099-C40C66FF867C}">
                  <a14:compatExt spid="_x0000_s38950"/>
                </a:ext>
                <a:ext uri="{FF2B5EF4-FFF2-40B4-BE49-F238E27FC236}">
                  <a16:creationId xmlns:a16="http://schemas.microsoft.com/office/drawing/2014/main" id="{00000000-0008-0000-0800-00002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76200</xdr:rowOff>
        </xdr:from>
        <xdr:to>
          <xdr:col>0</xdr:col>
          <xdr:colOff>180975</xdr:colOff>
          <xdr:row>43</xdr:row>
          <xdr:rowOff>257175</xdr:rowOff>
        </xdr:to>
        <xdr:sp macro="" textlink="">
          <xdr:nvSpPr>
            <xdr:cNvPr id="38951" name="Check Box 39" hidden="1">
              <a:extLst>
                <a:ext uri="{63B3BB69-23CF-44E3-9099-C40C66FF867C}">
                  <a14:compatExt spid="_x0000_s38951"/>
                </a:ext>
                <a:ext uri="{FF2B5EF4-FFF2-40B4-BE49-F238E27FC236}">
                  <a16:creationId xmlns:a16="http://schemas.microsoft.com/office/drawing/2014/main" id="{00000000-0008-0000-0800-00002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19050</xdr:rowOff>
        </xdr:from>
        <xdr:to>
          <xdr:col>0</xdr:col>
          <xdr:colOff>180975</xdr:colOff>
          <xdr:row>48</xdr:row>
          <xdr:rowOff>0</xdr:rowOff>
        </xdr:to>
        <xdr:sp macro="" textlink="">
          <xdr:nvSpPr>
            <xdr:cNvPr id="38952" name="Check Box 40" hidden="1">
              <a:extLst>
                <a:ext uri="{63B3BB69-23CF-44E3-9099-C40C66FF867C}">
                  <a14:compatExt spid="_x0000_s38952"/>
                </a:ext>
                <a:ext uri="{FF2B5EF4-FFF2-40B4-BE49-F238E27FC236}">
                  <a16:creationId xmlns:a16="http://schemas.microsoft.com/office/drawing/2014/main" id="{00000000-0008-0000-0800-00002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19050</xdr:rowOff>
        </xdr:from>
        <xdr:to>
          <xdr:col>0</xdr:col>
          <xdr:colOff>180975</xdr:colOff>
          <xdr:row>49</xdr:row>
          <xdr:rowOff>0</xdr:rowOff>
        </xdr:to>
        <xdr:sp macro="" textlink="">
          <xdr:nvSpPr>
            <xdr:cNvPr id="38953" name="Check Box 41" hidden="1">
              <a:extLst>
                <a:ext uri="{63B3BB69-23CF-44E3-9099-C40C66FF867C}">
                  <a14:compatExt spid="_x0000_s38953"/>
                </a:ext>
                <a:ext uri="{FF2B5EF4-FFF2-40B4-BE49-F238E27FC236}">
                  <a16:creationId xmlns:a16="http://schemas.microsoft.com/office/drawing/2014/main" id="{00000000-0008-0000-0800-00002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19050</xdr:rowOff>
        </xdr:from>
        <xdr:to>
          <xdr:col>0</xdr:col>
          <xdr:colOff>180975</xdr:colOff>
          <xdr:row>50</xdr:row>
          <xdr:rowOff>0</xdr:rowOff>
        </xdr:to>
        <xdr:sp macro="" textlink="">
          <xdr:nvSpPr>
            <xdr:cNvPr id="38954" name="Check Box 42" hidden="1">
              <a:extLst>
                <a:ext uri="{63B3BB69-23CF-44E3-9099-C40C66FF867C}">
                  <a14:compatExt spid="_x0000_s38954"/>
                </a:ext>
                <a:ext uri="{FF2B5EF4-FFF2-40B4-BE49-F238E27FC236}">
                  <a16:creationId xmlns:a16="http://schemas.microsoft.com/office/drawing/2014/main" id="{00000000-0008-0000-0800-00002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19050</xdr:rowOff>
        </xdr:from>
        <xdr:to>
          <xdr:col>0</xdr:col>
          <xdr:colOff>180975</xdr:colOff>
          <xdr:row>51</xdr:row>
          <xdr:rowOff>0</xdr:rowOff>
        </xdr:to>
        <xdr:sp macro="" textlink="">
          <xdr:nvSpPr>
            <xdr:cNvPr id="38955" name="Check Box 43" hidden="1">
              <a:extLst>
                <a:ext uri="{63B3BB69-23CF-44E3-9099-C40C66FF867C}">
                  <a14:compatExt spid="_x0000_s38955"/>
                </a:ext>
                <a:ext uri="{FF2B5EF4-FFF2-40B4-BE49-F238E27FC236}">
                  <a16:creationId xmlns:a16="http://schemas.microsoft.com/office/drawing/2014/main" id="{00000000-0008-0000-0800-00002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123825</xdr:rowOff>
        </xdr:from>
        <xdr:to>
          <xdr:col>0</xdr:col>
          <xdr:colOff>171450</xdr:colOff>
          <xdr:row>51</xdr:row>
          <xdr:rowOff>352425</xdr:rowOff>
        </xdr:to>
        <xdr:sp macro="" textlink="">
          <xdr:nvSpPr>
            <xdr:cNvPr id="38956" name="Check Box 44" hidden="1">
              <a:extLst>
                <a:ext uri="{63B3BB69-23CF-44E3-9099-C40C66FF867C}">
                  <a14:compatExt spid="_x0000_s38956"/>
                </a:ext>
                <a:ext uri="{FF2B5EF4-FFF2-40B4-BE49-F238E27FC236}">
                  <a16:creationId xmlns:a16="http://schemas.microsoft.com/office/drawing/2014/main" id="{00000000-0008-0000-0800-00002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19050</xdr:rowOff>
        </xdr:from>
        <xdr:to>
          <xdr:col>0</xdr:col>
          <xdr:colOff>180975</xdr:colOff>
          <xdr:row>53</xdr:row>
          <xdr:rowOff>0</xdr:rowOff>
        </xdr:to>
        <xdr:sp macro="" textlink="">
          <xdr:nvSpPr>
            <xdr:cNvPr id="38957" name="Check Box 45" hidden="1">
              <a:extLst>
                <a:ext uri="{63B3BB69-23CF-44E3-9099-C40C66FF867C}">
                  <a14:compatExt spid="_x0000_s38957"/>
                </a:ext>
                <a:ext uri="{FF2B5EF4-FFF2-40B4-BE49-F238E27FC236}">
                  <a16:creationId xmlns:a16="http://schemas.microsoft.com/office/drawing/2014/main" id="{00000000-0008-0000-0800-00002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53</xdr:row>
          <xdr:rowOff>19050</xdr:rowOff>
        </xdr:from>
        <xdr:to>
          <xdr:col>0</xdr:col>
          <xdr:colOff>180975</xdr:colOff>
          <xdr:row>54</xdr:row>
          <xdr:rowOff>0</xdr:rowOff>
        </xdr:to>
        <xdr:sp macro="" textlink="">
          <xdr:nvSpPr>
            <xdr:cNvPr id="38958" name="Check Box 46" hidden="1">
              <a:extLst>
                <a:ext uri="{63B3BB69-23CF-44E3-9099-C40C66FF867C}">
                  <a14:compatExt spid="_x0000_s38958"/>
                </a:ext>
                <a:ext uri="{FF2B5EF4-FFF2-40B4-BE49-F238E27FC236}">
                  <a16:creationId xmlns:a16="http://schemas.microsoft.com/office/drawing/2014/main" id="{00000000-0008-0000-0800-00002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38100</xdr:rowOff>
        </xdr:from>
        <xdr:to>
          <xdr:col>1</xdr:col>
          <xdr:colOff>9525</xdr:colOff>
          <xdr:row>54</xdr:row>
          <xdr:rowOff>285750</xdr:rowOff>
        </xdr:to>
        <xdr:sp macro="" textlink="">
          <xdr:nvSpPr>
            <xdr:cNvPr id="38959" name="Check Box 47" hidden="1">
              <a:extLst>
                <a:ext uri="{63B3BB69-23CF-44E3-9099-C40C66FF867C}">
                  <a14:compatExt spid="_x0000_s38959"/>
                </a:ext>
                <a:ext uri="{FF2B5EF4-FFF2-40B4-BE49-F238E27FC236}">
                  <a16:creationId xmlns:a16="http://schemas.microsoft.com/office/drawing/2014/main" id="{00000000-0008-0000-0800-00002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55</xdr:row>
          <xdr:rowOff>19050</xdr:rowOff>
        </xdr:from>
        <xdr:to>
          <xdr:col>0</xdr:col>
          <xdr:colOff>180975</xdr:colOff>
          <xdr:row>56</xdr:row>
          <xdr:rowOff>0</xdr:rowOff>
        </xdr:to>
        <xdr:sp macro="" textlink="">
          <xdr:nvSpPr>
            <xdr:cNvPr id="38960" name="Check Box 48" hidden="1">
              <a:extLst>
                <a:ext uri="{63B3BB69-23CF-44E3-9099-C40C66FF867C}">
                  <a14:compatExt spid="_x0000_s38960"/>
                </a:ext>
                <a:ext uri="{FF2B5EF4-FFF2-40B4-BE49-F238E27FC236}">
                  <a16:creationId xmlns:a16="http://schemas.microsoft.com/office/drawing/2014/main" id="{00000000-0008-0000-0800-00003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56</xdr:row>
          <xdr:rowOff>19050</xdr:rowOff>
        </xdr:from>
        <xdr:to>
          <xdr:col>0</xdr:col>
          <xdr:colOff>180975</xdr:colOff>
          <xdr:row>57</xdr:row>
          <xdr:rowOff>0</xdr:rowOff>
        </xdr:to>
        <xdr:sp macro="" textlink="">
          <xdr:nvSpPr>
            <xdr:cNvPr id="38962" name="Check Box 50" hidden="1">
              <a:extLst>
                <a:ext uri="{63B3BB69-23CF-44E3-9099-C40C66FF867C}">
                  <a14:compatExt spid="_x0000_s38962"/>
                </a:ext>
                <a:ext uri="{FF2B5EF4-FFF2-40B4-BE49-F238E27FC236}">
                  <a16:creationId xmlns:a16="http://schemas.microsoft.com/office/drawing/2014/main" id="{00000000-0008-0000-0800-00003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57</xdr:row>
          <xdr:rowOff>57150</xdr:rowOff>
        </xdr:from>
        <xdr:to>
          <xdr:col>0</xdr:col>
          <xdr:colOff>161925</xdr:colOff>
          <xdr:row>58</xdr:row>
          <xdr:rowOff>0</xdr:rowOff>
        </xdr:to>
        <xdr:sp macro="" textlink="">
          <xdr:nvSpPr>
            <xdr:cNvPr id="38963" name="Check Box 51" hidden="1">
              <a:extLst>
                <a:ext uri="{63B3BB69-23CF-44E3-9099-C40C66FF867C}">
                  <a14:compatExt spid="_x0000_s38963"/>
                </a:ext>
                <a:ext uri="{FF2B5EF4-FFF2-40B4-BE49-F238E27FC236}">
                  <a16:creationId xmlns:a16="http://schemas.microsoft.com/office/drawing/2014/main" id="{00000000-0008-0000-0800-00003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58</xdr:row>
          <xdr:rowOff>85725</xdr:rowOff>
        </xdr:from>
        <xdr:to>
          <xdr:col>0</xdr:col>
          <xdr:colOff>180975</xdr:colOff>
          <xdr:row>58</xdr:row>
          <xdr:rowOff>266700</xdr:rowOff>
        </xdr:to>
        <xdr:sp macro="" textlink="">
          <xdr:nvSpPr>
            <xdr:cNvPr id="38964" name="Check Box 52" hidden="1">
              <a:extLst>
                <a:ext uri="{63B3BB69-23CF-44E3-9099-C40C66FF867C}">
                  <a14:compatExt spid="_x0000_s38964"/>
                </a:ext>
                <a:ext uri="{FF2B5EF4-FFF2-40B4-BE49-F238E27FC236}">
                  <a16:creationId xmlns:a16="http://schemas.microsoft.com/office/drawing/2014/main" id="{00000000-0008-0000-0800-00003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59</xdr:row>
          <xdr:rowOff>19050</xdr:rowOff>
        </xdr:from>
        <xdr:to>
          <xdr:col>0</xdr:col>
          <xdr:colOff>180975</xdr:colOff>
          <xdr:row>60</xdr:row>
          <xdr:rowOff>0</xdr:rowOff>
        </xdr:to>
        <xdr:sp macro="" textlink="">
          <xdr:nvSpPr>
            <xdr:cNvPr id="38965" name="Check Box 53" hidden="1">
              <a:extLst>
                <a:ext uri="{63B3BB69-23CF-44E3-9099-C40C66FF867C}">
                  <a14:compatExt spid="_x0000_s38965"/>
                </a:ext>
                <a:ext uri="{FF2B5EF4-FFF2-40B4-BE49-F238E27FC236}">
                  <a16:creationId xmlns:a16="http://schemas.microsoft.com/office/drawing/2014/main" id="{00000000-0008-0000-0800-00003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60</xdr:row>
          <xdr:rowOff>76200</xdr:rowOff>
        </xdr:from>
        <xdr:to>
          <xdr:col>1</xdr:col>
          <xdr:colOff>0</xdr:colOff>
          <xdr:row>61</xdr:row>
          <xdr:rowOff>0</xdr:rowOff>
        </xdr:to>
        <xdr:sp macro="" textlink="">
          <xdr:nvSpPr>
            <xdr:cNvPr id="38966" name="Check Box 54" hidden="1">
              <a:extLst>
                <a:ext uri="{63B3BB69-23CF-44E3-9099-C40C66FF867C}">
                  <a14:compatExt spid="_x0000_s38966"/>
                </a:ext>
                <a:ext uri="{FF2B5EF4-FFF2-40B4-BE49-F238E27FC236}">
                  <a16:creationId xmlns:a16="http://schemas.microsoft.com/office/drawing/2014/main" id="{00000000-0008-0000-0800-00003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61</xdr:row>
          <xdr:rowOff>19050</xdr:rowOff>
        </xdr:from>
        <xdr:to>
          <xdr:col>0</xdr:col>
          <xdr:colOff>180975</xdr:colOff>
          <xdr:row>62</xdr:row>
          <xdr:rowOff>0</xdr:rowOff>
        </xdr:to>
        <xdr:sp macro="" textlink="">
          <xdr:nvSpPr>
            <xdr:cNvPr id="38967" name="Check Box 55" hidden="1">
              <a:extLst>
                <a:ext uri="{63B3BB69-23CF-44E3-9099-C40C66FF867C}">
                  <a14:compatExt spid="_x0000_s38967"/>
                </a:ext>
                <a:ext uri="{FF2B5EF4-FFF2-40B4-BE49-F238E27FC236}">
                  <a16:creationId xmlns:a16="http://schemas.microsoft.com/office/drawing/2014/main" id="{00000000-0008-0000-0800-00003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62</xdr:row>
          <xdr:rowOff>19050</xdr:rowOff>
        </xdr:from>
        <xdr:to>
          <xdr:col>0</xdr:col>
          <xdr:colOff>180975</xdr:colOff>
          <xdr:row>63</xdr:row>
          <xdr:rowOff>0</xdr:rowOff>
        </xdr:to>
        <xdr:sp macro="" textlink="">
          <xdr:nvSpPr>
            <xdr:cNvPr id="38968" name="Check Box 56" hidden="1">
              <a:extLst>
                <a:ext uri="{63B3BB69-23CF-44E3-9099-C40C66FF867C}">
                  <a14:compatExt spid="_x0000_s38968"/>
                </a:ext>
                <a:ext uri="{FF2B5EF4-FFF2-40B4-BE49-F238E27FC236}">
                  <a16:creationId xmlns:a16="http://schemas.microsoft.com/office/drawing/2014/main" id="{00000000-0008-0000-0800-00003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63</xdr:row>
          <xdr:rowOff>19050</xdr:rowOff>
        </xdr:from>
        <xdr:to>
          <xdr:col>0</xdr:col>
          <xdr:colOff>180975</xdr:colOff>
          <xdr:row>64</xdr:row>
          <xdr:rowOff>0</xdr:rowOff>
        </xdr:to>
        <xdr:sp macro="" textlink="">
          <xdr:nvSpPr>
            <xdr:cNvPr id="38969" name="Check Box 57" hidden="1">
              <a:extLst>
                <a:ext uri="{63B3BB69-23CF-44E3-9099-C40C66FF867C}">
                  <a14:compatExt spid="_x0000_s38969"/>
                </a:ext>
                <a:ext uri="{FF2B5EF4-FFF2-40B4-BE49-F238E27FC236}">
                  <a16:creationId xmlns:a16="http://schemas.microsoft.com/office/drawing/2014/main" id="{00000000-0008-0000-0800-00003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64</xdr:row>
          <xdr:rowOff>152400</xdr:rowOff>
        </xdr:from>
        <xdr:to>
          <xdr:col>1</xdr:col>
          <xdr:colOff>0</xdr:colOff>
          <xdr:row>64</xdr:row>
          <xdr:rowOff>400050</xdr:rowOff>
        </xdr:to>
        <xdr:sp macro="" textlink="">
          <xdr:nvSpPr>
            <xdr:cNvPr id="38970" name="Check Box 58" hidden="1">
              <a:extLst>
                <a:ext uri="{63B3BB69-23CF-44E3-9099-C40C66FF867C}">
                  <a14:compatExt spid="_x0000_s38970"/>
                </a:ext>
                <a:ext uri="{FF2B5EF4-FFF2-40B4-BE49-F238E27FC236}">
                  <a16:creationId xmlns:a16="http://schemas.microsoft.com/office/drawing/2014/main" id="{00000000-0008-0000-0800-00003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xdr:row>
          <xdr:rowOff>19050</xdr:rowOff>
        </xdr:from>
        <xdr:to>
          <xdr:col>0</xdr:col>
          <xdr:colOff>180975</xdr:colOff>
          <xdr:row>66</xdr:row>
          <xdr:rowOff>0</xdr:rowOff>
        </xdr:to>
        <xdr:sp macro="" textlink="">
          <xdr:nvSpPr>
            <xdr:cNvPr id="38971" name="Check Box 59" hidden="1">
              <a:extLst>
                <a:ext uri="{63B3BB69-23CF-44E3-9099-C40C66FF867C}">
                  <a14:compatExt spid="_x0000_s38971"/>
                </a:ext>
                <a:ext uri="{FF2B5EF4-FFF2-40B4-BE49-F238E27FC236}">
                  <a16:creationId xmlns:a16="http://schemas.microsoft.com/office/drawing/2014/main" id="{00000000-0008-0000-0800-00003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66</xdr:row>
          <xdr:rowOff>19050</xdr:rowOff>
        </xdr:from>
        <xdr:to>
          <xdr:col>0</xdr:col>
          <xdr:colOff>180975</xdr:colOff>
          <xdr:row>67</xdr:row>
          <xdr:rowOff>0</xdr:rowOff>
        </xdr:to>
        <xdr:sp macro="" textlink="">
          <xdr:nvSpPr>
            <xdr:cNvPr id="38972" name="Check Box 60" hidden="1">
              <a:extLst>
                <a:ext uri="{63B3BB69-23CF-44E3-9099-C40C66FF867C}">
                  <a14:compatExt spid="_x0000_s38972"/>
                </a:ext>
                <a:ext uri="{FF2B5EF4-FFF2-40B4-BE49-F238E27FC236}">
                  <a16:creationId xmlns:a16="http://schemas.microsoft.com/office/drawing/2014/main" id="{00000000-0008-0000-0800-00003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19050</xdr:rowOff>
        </xdr:from>
        <xdr:to>
          <xdr:col>0</xdr:col>
          <xdr:colOff>180975</xdr:colOff>
          <xdr:row>68</xdr:row>
          <xdr:rowOff>0</xdr:rowOff>
        </xdr:to>
        <xdr:sp macro="" textlink="">
          <xdr:nvSpPr>
            <xdr:cNvPr id="38973" name="Check Box 61" hidden="1">
              <a:extLst>
                <a:ext uri="{63B3BB69-23CF-44E3-9099-C40C66FF867C}">
                  <a14:compatExt spid="_x0000_s38973"/>
                </a:ext>
                <a:ext uri="{FF2B5EF4-FFF2-40B4-BE49-F238E27FC236}">
                  <a16:creationId xmlns:a16="http://schemas.microsoft.com/office/drawing/2014/main" id="{00000000-0008-0000-0800-00003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19050</xdr:rowOff>
        </xdr:from>
        <xdr:to>
          <xdr:col>0</xdr:col>
          <xdr:colOff>180975</xdr:colOff>
          <xdr:row>69</xdr:row>
          <xdr:rowOff>0</xdr:rowOff>
        </xdr:to>
        <xdr:sp macro="" textlink="">
          <xdr:nvSpPr>
            <xdr:cNvPr id="38974" name="Check Box 62" hidden="1">
              <a:extLst>
                <a:ext uri="{63B3BB69-23CF-44E3-9099-C40C66FF867C}">
                  <a14:compatExt spid="_x0000_s38974"/>
                </a:ext>
                <a:ext uri="{FF2B5EF4-FFF2-40B4-BE49-F238E27FC236}">
                  <a16:creationId xmlns:a16="http://schemas.microsoft.com/office/drawing/2014/main" id="{00000000-0008-0000-0800-00003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142875</xdr:rowOff>
        </xdr:from>
        <xdr:to>
          <xdr:col>1</xdr:col>
          <xdr:colOff>19050</xdr:colOff>
          <xdr:row>69</xdr:row>
          <xdr:rowOff>390525</xdr:rowOff>
        </xdr:to>
        <xdr:sp macro="" textlink="">
          <xdr:nvSpPr>
            <xdr:cNvPr id="38975" name="Check Box 63" hidden="1">
              <a:extLst>
                <a:ext uri="{63B3BB69-23CF-44E3-9099-C40C66FF867C}">
                  <a14:compatExt spid="_x0000_s38975"/>
                </a:ext>
                <a:ext uri="{FF2B5EF4-FFF2-40B4-BE49-F238E27FC236}">
                  <a16:creationId xmlns:a16="http://schemas.microsoft.com/office/drawing/2014/main" id="{00000000-0008-0000-0800-00003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70</xdr:row>
          <xdr:rowOff>19050</xdr:rowOff>
        </xdr:from>
        <xdr:to>
          <xdr:col>0</xdr:col>
          <xdr:colOff>180975</xdr:colOff>
          <xdr:row>71</xdr:row>
          <xdr:rowOff>0</xdr:rowOff>
        </xdr:to>
        <xdr:sp macro="" textlink="">
          <xdr:nvSpPr>
            <xdr:cNvPr id="38976" name="Check Box 64" hidden="1">
              <a:extLst>
                <a:ext uri="{63B3BB69-23CF-44E3-9099-C40C66FF867C}">
                  <a14:compatExt spid="_x0000_s38976"/>
                </a:ext>
                <a:ext uri="{FF2B5EF4-FFF2-40B4-BE49-F238E27FC236}">
                  <a16:creationId xmlns:a16="http://schemas.microsoft.com/office/drawing/2014/main" id="{00000000-0008-0000-0800-00004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71</xdr:row>
          <xdr:rowOff>19050</xdr:rowOff>
        </xdr:from>
        <xdr:to>
          <xdr:col>0</xdr:col>
          <xdr:colOff>180975</xdr:colOff>
          <xdr:row>72</xdr:row>
          <xdr:rowOff>0</xdr:rowOff>
        </xdr:to>
        <xdr:sp macro="" textlink="">
          <xdr:nvSpPr>
            <xdr:cNvPr id="38977" name="Check Box 65" hidden="1">
              <a:extLst>
                <a:ext uri="{63B3BB69-23CF-44E3-9099-C40C66FF867C}">
                  <a14:compatExt spid="_x0000_s38977"/>
                </a:ext>
                <a:ext uri="{FF2B5EF4-FFF2-40B4-BE49-F238E27FC236}">
                  <a16:creationId xmlns:a16="http://schemas.microsoft.com/office/drawing/2014/main" id="{00000000-0008-0000-0800-00004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72</xdr:row>
          <xdr:rowOff>19050</xdr:rowOff>
        </xdr:from>
        <xdr:to>
          <xdr:col>0</xdr:col>
          <xdr:colOff>180975</xdr:colOff>
          <xdr:row>73</xdr:row>
          <xdr:rowOff>0</xdr:rowOff>
        </xdr:to>
        <xdr:sp macro="" textlink="">
          <xdr:nvSpPr>
            <xdr:cNvPr id="38978" name="Check Box 66" hidden="1">
              <a:extLst>
                <a:ext uri="{63B3BB69-23CF-44E3-9099-C40C66FF867C}">
                  <a14:compatExt spid="_x0000_s38978"/>
                </a:ext>
                <a:ext uri="{FF2B5EF4-FFF2-40B4-BE49-F238E27FC236}">
                  <a16:creationId xmlns:a16="http://schemas.microsoft.com/office/drawing/2014/main" id="{00000000-0008-0000-0800-00004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73</xdr:row>
          <xdr:rowOff>19050</xdr:rowOff>
        </xdr:from>
        <xdr:to>
          <xdr:col>0</xdr:col>
          <xdr:colOff>180975</xdr:colOff>
          <xdr:row>74</xdr:row>
          <xdr:rowOff>0</xdr:rowOff>
        </xdr:to>
        <xdr:sp macro="" textlink="">
          <xdr:nvSpPr>
            <xdr:cNvPr id="38979" name="Check Box 67" hidden="1">
              <a:extLst>
                <a:ext uri="{63B3BB69-23CF-44E3-9099-C40C66FF867C}">
                  <a14:compatExt spid="_x0000_s38979"/>
                </a:ext>
                <a:ext uri="{FF2B5EF4-FFF2-40B4-BE49-F238E27FC236}">
                  <a16:creationId xmlns:a16="http://schemas.microsoft.com/office/drawing/2014/main" id="{00000000-0008-0000-0800-00004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74</xdr:row>
          <xdr:rowOff>76200</xdr:rowOff>
        </xdr:from>
        <xdr:to>
          <xdr:col>0</xdr:col>
          <xdr:colOff>190500</xdr:colOff>
          <xdr:row>75</xdr:row>
          <xdr:rowOff>0</xdr:rowOff>
        </xdr:to>
        <xdr:sp macro="" textlink="">
          <xdr:nvSpPr>
            <xdr:cNvPr id="38980" name="Check Box 68" hidden="1">
              <a:extLst>
                <a:ext uri="{63B3BB69-23CF-44E3-9099-C40C66FF867C}">
                  <a14:compatExt spid="_x0000_s38980"/>
                </a:ext>
                <a:ext uri="{FF2B5EF4-FFF2-40B4-BE49-F238E27FC236}">
                  <a16:creationId xmlns:a16="http://schemas.microsoft.com/office/drawing/2014/main" id="{00000000-0008-0000-0800-00004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75</xdr:row>
          <xdr:rowOff>19050</xdr:rowOff>
        </xdr:from>
        <xdr:to>
          <xdr:col>0</xdr:col>
          <xdr:colOff>180975</xdr:colOff>
          <xdr:row>76</xdr:row>
          <xdr:rowOff>0</xdr:rowOff>
        </xdr:to>
        <xdr:sp macro="" textlink="">
          <xdr:nvSpPr>
            <xdr:cNvPr id="38981" name="Check Box 69" hidden="1">
              <a:extLst>
                <a:ext uri="{63B3BB69-23CF-44E3-9099-C40C66FF867C}">
                  <a14:compatExt spid="_x0000_s38981"/>
                </a:ext>
                <a:ext uri="{FF2B5EF4-FFF2-40B4-BE49-F238E27FC236}">
                  <a16:creationId xmlns:a16="http://schemas.microsoft.com/office/drawing/2014/main" id="{00000000-0008-0000-0800-00004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76</xdr:row>
          <xdr:rowOff>57150</xdr:rowOff>
        </xdr:from>
        <xdr:to>
          <xdr:col>0</xdr:col>
          <xdr:colOff>190500</xdr:colOff>
          <xdr:row>76</xdr:row>
          <xdr:rowOff>304800</xdr:rowOff>
        </xdr:to>
        <xdr:sp macro="" textlink="">
          <xdr:nvSpPr>
            <xdr:cNvPr id="38982" name="Check Box 70" hidden="1">
              <a:extLst>
                <a:ext uri="{63B3BB69-23CF-44E3-9099-C40C66FF867C}">
                  <a14:compatExt spid="_x0000_s38982"/>
                </a:ext>
                <a:ext uri="{FF2B5EF4-FFF2-40B4-BE49-F238E27FC236}">
                  <a16:creationId xmlns:a16="http://schemas.microsoft.com/office/drawing/2014/main" id="{00000000-0008-0000-0800-00004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77</xdr:row>
          <xdr:rowOff>85725</xdr:rowOff>
        </xdr:from>
        <xdr:to>
          <xdr:col>0</xdr:col>
          <xdr:colOff>180975</xdr:colOff>
          <xdr:row>77</xdr:row>
          <xdr:rowOff>266700</xdr:rowOff>
        </xdr:to>
        <xdr:sp macro="" textlink="">
          <xdr:nvSpPr>
            <xdr:cNvPr id="38983" name="Check Box 71" hidden="1">
              <a:extLst>
                <a:ext uri="{63B3BB69-23CF-44E3-9099-C40C66FF867C}">
                  <a14:compatExt spid="_x0000_s38983"/>
                </a:ext>
                <a:ext uri="{FF2B5EF4-FFF2-40B4-BE49-F238E27FC236}">
                  <a16:creationId xmlns:a16="http://schemas.microsoft.com/office/drawing/2014/main" id="{00000000-0008-0000-0800-00004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78</xdr:row>
          <xdr:rowOff>19050</xdr:rowOff>
        </xdr:from>
        <xdr:to>
          <xdr:col>0</xdr:col>
          <xdr:colOff>180975</xdr:colOff>
          <xdr:row>79</xdr:row>
          <xdr:rowOff>0</xdr:rowOff>
        </xdr:to>
        <xdr:sp macro="" textlink="">
          <xdr:nvSpPr>
            <xdr:cNvPr id="38984" name="Check Box 72" hidden="1">
              <a:extLst>
                <a:ext uri="{63B3BB69-23CF-44E3-9099-C40C66FF867C}">
                  <a14:compatExt spid="_x0000_s38984"/>
                </a:ext>
                <a:ext uri="{FF2B5EF4-FFF2-40B4-BE49-F238E27FC236}">
                  <a16:creationId xmlns:a16="http://schemas.microsoft.com/office/drawing/2014/main" id="{00000000-0008-0000-0800-00004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79</xdr:row>
          <xdr:rowOff>19050</xdr:rowOff>
        </xdr:from>
        <xdr:to>
          <xdr:col>0</xdr:col>
          <xdr:colOff>180975</xdr:colOff>
          <xdr:row>80</xdr:row>
          <xdr:rowOff>0</xdr:rowOff>
        </xdr:to>
        <xdr:sp macro="" textlink="">
          <xdr:nvSpPr>
            <xdr:cNvPr id="38985" name="Check Box 73" hidden="1">
              <a:extLst>
                <a:ext uri="{63B3BB69-23CF-44E3-9099-C40C66FF867C}">
                  <a14:compatExt spid="_x0000_s38985"/>
                </a:ext>
                <a:ext uri="{FF2B5EF4-FFF2-40B4-BE49-F238E27FC236}">
                  <a16:creationId xmlns:a16="http://schemas.microsoft.com/office/drawing/2014/main" id="{00000000-0008-0000-0800-00004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80</xdr:row>
          <xdr:rowOff>57150</xdr:rowOff>
        </xdr:from>
        <xdr:to>
          <xdr:col>0</xdr:col>
          <xdr:colOff>180975</xdr:colOff>
          <xdr:row>81</xdr:row>
          <xdr:rowOff>0</xdr:rowOff>
        </xdr:to>
        <xdr:sp macro="" textlink="">
          <xdr:nvSpPr>
            <xdr:cNvPr id="38986" name="Check Box 74" hidden="1">
              <a:extLst>
                <a:ext uri="{63B3BB69-23CF-44E3-9099-C40C66FF867C}">
                  <a14:compatExt spid="_x0000_s38986"/>
                </a:ext>
                <a:ext uri="{FF2B5EF4-FFF2-40B4-BE49-F238E27FC236}">
                  <a16:creationId xmlns:a16="http://schemas.microsoft.com/office/drawing/2014/main" id="{00000000-0008-0000-0800-00004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81</xdr:row>
          <xdr:rowOff>19050</xdr:rowOff>
        </xdr:from>
        <xdr:to>
          <xdr:col>0</xdr:col>
          <xdr:colOff>180975</xdr:colOff>
          <xdr:row>82</xdr:row>
          <xdr:rowOff>0</xdr:rowOff>
        </xdr:to>
        <xdr:sp macro="" textlink="">
          <xdr:nvSpPr>
            <xdr:cNvPr id="38987" name="Check Box 75" hidden="1">
              <a:extLst>
                <a:ext uri="{63B3BB69-23CF-44E3-9099-C40C66FF867C}">
                  <a14:compatExt spid="_x0000_s38987"/>
                </a:ext>
                <a:ext uri="{FF2B5EF4-FFF2-40B4-BE49-F238E27FC236}">
                  <a16:creationId xmlns:a16="http://schemas.microsoft.com/office/drawing/2014/main" id="{00000000-0008-0000-0800-00004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82</xdr:row>
          <xdr:rowOff>114300</xdr:rowOff>
        </xdr:from>
        <xdr:to>
          <xdr:col>1</xdr:col>
          <xdr:colOff>19050</xdr:colOff>
          <xdr:row>82</xdr:row>
          <xdr:rowOff>371475</xdr:rowOff>
        </xdr:to>
        <xdr:sp macro="" textlink="">
          <xdr:nvSpPr>
            <xdr:cNvPr id="38988" name="Check Box 76" hidden="1">
              <a:extLst>
                <a:ext uri="{63B3BB69-23CF-44E3-9099-C40C66FF867C}">
                  <a14:compatExt spid="_x0000_s38988"/>
                </a:ext>
                <a:ext uri="{FF2B5EF4-FFF2-40B4-BE49-F238E27FC236}">
                  <a16:creationId xmlns:a16="http://schemas.microsoft.com/office/drawing/2014/main" id="{00000000-0008-0000-0800-00004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83</xdr:row>
          <xdr:rowOff>19050</xdr:rowOff>
        </xdr:from>
        <xdr:to>
          <xdr:col>0</xdr:col>
          <xdr:colOff>180975</xdr:colOff>
          <xdr:row>84</xdr:row>
          <xdr:rowOff>0</xdr:rowOff>
        </xdr:to>
        <xdr:sp macro="" textlink="">
          <xdr:nvSpPr>
            <xdr:cNvPr id="38989" name="Check Box 77" hidden="1">
              <a:extLst>
                <a:ext uri="{63B3BB69-23CF-44E3-9099-C40C66FF867C}">
                  <a14:compatExt spid="_x0000_s38989"/>
                </a:ext>
                <a:ext uri="{FF2B5EF4-FFF2-40B4-BE49-F238E27FC236}">
                  <a16:creationId xmlns:a16="http://schemas.microsoft.com/office/drawing/2014/main" id="{00000000-0008-0000-0800-00004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84</xdr:row>
          <xdr:rowOff>19050</xdr:rowOff>
        </xdr:from>
        <xdr:to>
          <xdr:col>0</xdr:col>
          <xdr:colOff>180975</xdr:colOff>
          <xdr:row>85</xdr:row>
          <xdr:rowOff>0</xdr:rowOff>
        </xdr:to>
        <xdr:sp macro="" textlink="">
          <xdr:nvSpPr>
            <xdr:cNvPr id="38990" name="Check Box 78" hidden="1">
              <a:extLst>
                <a:ext uri="{63B3BB69-23CF-44E3-9099-C40C66FF867C}">
                  <a14:compatExt spid="_x0000_s38990"/>
                </a:ext>
                <a:ext uri="{FF2B5EF4-FFF2-40B4-BE49-F238E27FC236}">
                  <a16:creationId xmlns:a16="http://schemas.microsoft.com/office/drawing/2014/main" id="{00000000-0008-0000-0800-00004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19050</xdr:rowOff>
        </xdr:from>
        <xdr:to>
          <xdr:col>0</xdr:col>
          <xdr:colOff>180975</xdr:colOff>
          <xdr:row>86</xdr:row>
          <xdr:rowOff>0</xdr:rowOff>
        </xdr:to>
        <xdr:sp macro="" textlink="">
          <xdr:nvSpPr>
            <xdr:cNvPr id="38991" name="Check Box 79" hidden="1">
              <a:extLst>
                <a:ext uri="{63B3BB69-23CF-44E3-9099-C40C66FF867C}">
                  <a14:compatExt spid="_x0000_s38991"/>
                </a:ext>
                <a:ext uri="{FF2B5EF4-FFF2-40B4-BE49-F238E27FC236}">
                  <a16:creationId xmlns:a16="http://schemas.microsoft.com/office/drawing/2014/main" id="{00000000-0008-0000-0800-00004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86</xdr:row>
          <xdr:rowOff>85725</xdr:rowOff>
        </xdr:from>
        <xdr:to>
          <xdr:col>0</xdr:col>
          <xdr:colOff>180975</xdr:colOff>
          <xdr:row>86</xdr:row>
          <xdr:rowOff>438150</xdr:rowOff>
        </xdr:to>
        <xdr:sp macro="" textlink="">
          <xdr:nvSpPr>
            <xdr:cNvPr id="38992" name="Check Box 80" hidden="1">
              <a:extLst>
                <a:ext uri="{63B3BB69-23CF-44E3-9099-C40C66FF867C}">
                  <a14:compatExt spid="_x0000_s38992"/>
                </a:ext>
                <a:ext uri="{FF2B5EF4-FFF2-40B4-BE49-F238E27FC236}">
                  <a16:creationId xmlns:a16="http://schemas.microsoft.com/office/drawing/2014/main" id="{00000000-0008-0000-0800-00005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87</xdr:row>
          <xdr:rowOff>85725</xdr:rowOff>
        </xdr:from>
        <xdr:to>
          <xdr:col>0</xdr:col>
          <xdr:colOff>180975</xdr:colOff>
          <xdr:row>87</xdr:row>
          <xdr:rowOff>266700</xdr:rowOff>
        </xdr:to>
        <xdr:sp macro="" textlink="">
          <xdr:nvSpPr>
            <xdr:cNvPr id="38993" name="Check Box 81" hidden="1">
              <a:extLst>
                <a:ext uri="{63B3BB69-23CF-44E3-9099-C40C66FF867C}">
                  <a14:compatExt spid="_x0000_s38993"/>
                </a:ext>
                <a:ext uri="{FF2B5EF4-FFF2-40B4-BE49-F238E27FC236}">
                  <a16:creationId xmlns:a16="http://schemas.microsoft.com/office/drawing/2014/main" id="{00000000-0008-0000-0800-00005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88</xdr:row>
          <xdr:rowOff>19050</xdr:rowOff>
        </xdr:from>
        <xdr:to>
          <xdr:col>0</xdr:col>
          <xdr:colOff>180975</xdr:colOff>
          <xdr:row>89</xdr:row>
          <xdr:rowOff>0</xdr:rowOff>
        </xdr:to>
        <xdr:sp macro="" textlink="">
          <xdr:nvSpPr>
            <xdr:cNvPr id="38994" name="Check Box 82" hidden="1">
              <a:extLst>
                <a:ext uri="{63B3BB69-23CF-44E3-9099-C40C66FF867C}">
                  <a14:compatExt spid="_x0000_s38994"/>
                </a:ext>
                <a:ext uri="{FF2B5EF4-FFF2-40B4-BE49-F238E27FC236}">
                  <a16:creationId xmlns:a16="http://schemas.microsoft.com/office/drawing/2014/main" id="{00000000-0008-0000-0800-00005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89</xdr:row>
          <xdr:rowOff>123825</xdr:rowOff>
        </xdr:from>
        <xdr:to>
          <xdr:col>0</xdr:col>
          <xdr:colOff>180975</xdr:colOff>
          <xdr:row>89</xdr:row>
          <xdr:rowOff>561975</xdr:rowOff>
        </xdr:to>
        <xdr:sp macro="" textlink="">
          <xdr:nvSpPr>
            <xdr:cNvPr id="38995" name="Check Box 83" hidden="1">
              <a:extLst>
                <a:ext uri="{63B3BB69-23CF-44E3-9099-C40C66FF867C}">
                  <a14:compatExt spid="_x0000_s38995"/>
                </a:ext>
                <a:ext uri="{FF2B5EF4-FFF2-40B4-BE49-F238E27FC236}">
                  <a16:creationId xmlns:a16="http://schemas.microsoft.com/office/drawing/2014/main" id="{00000000-0008-0000-0800-00005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90</xdr:row>
          <xdr:rowOff>9525</xdr:rowOff>
        </xdr:from>
        <xdr:to>
          <xdr:col>0</xdr:col>
          <xdr:colOff>180975</xdr:colOff>
          <xdr:row>91</xdr:row>
          <xdr:rowOff>0</xdr:rowOff>
        </xdr:to>
        <xdr:sp macro="" textlink="">
          <xdr:nvSpPr>
            <xdr:cNvPr id="38996" name="Check Box 84" hidden="1">
              <a:extLst>
                <a:ext uri="{63B3BB69-23CF-44E3-9099-C40C66FF867C}">
                  <a14:compatExt spid="_x0000_s38996"/>
                </a:ext>
                <a:ext uri="{FF2B5EF4-FFF2-40B4-BE49-F238E27FC236}">
                  <a16:creationId xmlns:a16="http://schemas.microsoft.com/office/drawing/2014/main" id="{00000000-0008-0000-0800-00005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91</xdr:row>
          <xdr:rowOff>9525</xdr:rowOff>
        </xdr:from>
        <xdr:to>
          <xdr:col>0</xdr:col>
          <xdr:colOff>180975</xdr:colOff>
          <xdr:row>92</xdr:row>
          <xdr:rowOff>0</xdr:rowOff>
        </xdr:to>
        <xdr:sp macro="" textlink="">
          <xdr:nvSpPr>
            <xdr:cNvPr id="38997" name="Check Box 85" hidden="1">
              <a:extLst>
                <a:ext uri="{63B3BB69-23CF-44E3-9099-C40C66FF867C}">
                  <a14:compatExt spid="_x0000_s38997"/>
                </a:ext>
                <a:ext uri="{FF2B5EF4-FFF2-40B4-BE49-F238E27FC236}">
                  <a16:creationId xmlns:a16="http://schemas.microsoft.com/office/drawing/2014/main" id="{00000000-0008-0000-0800-00005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92</xdr:row>
          <xdr:rowOff>95250</xdr:rowOff>
        </xdr:from>
        <xdr:to>
          <xdr:col>0</xdr:col>
          <xdr:colOff>180975</xdr:colOff>
          <xdr:row>92</xdr:row>
          <xdr:rowOff>438150</xdr:rowOff>
        </xdr:to>
        <xdr:sp macro="" textlink="">
          <xdr:nvSpPr>
            <xdr:cNvPr id="38998" name="Check Box 86" hidden="1">
              <a:extLst>
                <a:ext uri="{63B3BB69-23CF-44E3-9099-C40C66FF867C}">
                  <a14:compatExt spid="_x0000_s38998"/>
                </a:ext>
                <a:ext uri="{FF2B5EF4-FFF2-40B4-BE49-F238E27FC236}">
                  <a16:creationId xmlns:a16="http://schemas.microsoft.com/office/drawing/2014/main" id="{00000000-0008-0000-0800-00005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93</xdr:row>
          <xdr:rowOff>9525</xdr:rowOff>
        </xdr:from>
        <xdr:to>
          <xdr:col>0</xdr:col>
          <xdr:colOff>180975</xdr:colOff>
          <xdr:row>94</xdr:row>
          <xdr:rowOff>0</xdr:rowOff>
        </xdr:to>
        <xdr:sp macro="" textlink="">
          <xdr:nvSpPr>
            <xdr:cNvPr id="38999" name="Check Box 87" hidden="1">
              <a:extLst>
                <a:ext uri="{63B3BB69-23CF-44E3-9099-C40C66FF867C}">
                  <a14:compatExt spid="_x0000_s38999"/>
                </a:ext>
                <a:ext uri="{FF2B5EF4-FFF2-40B4-BE49-F238E27FC236}">
                  <a16:creationId xmlns:a16="http://schemas.microsoft.com/office/drawing/2014/main" id="{00000000-0008-0000-0800-00005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94</xdr:row>
          <xdr:rowOff>0</xdr:rowOff>
        </xdr:from>
        <xdr:to>
          <xdr:col>0</xdr:col>
          <xdr:colOff>180975</xdr:colOff>
          <xdr:row>95</xdr:row>
          <xdr:rowOff>0</xdr:rowOff>
        </xdr:to>
        <xdr:sp macro="" textlink="">
          <xdr:nvSpPr>
            <xdr:cNvPr id="39000" name="Check Box 88" hidden="1">
              <a:extLst>
                <a:ext uri="{63B3BB69-23CF-44E3-9099-C40C66FF867C}">
                  <a14:compatExt spid="_x0000_s39000"/>
                </a:ext>
                <a:ext uri="{FF2B5EF4-FFF2-40B4-BE49-F238E27FC236}">
                  <a16:creationId xmlns:a16="http://schemas.microsoft.com/office/drawing/2014/main" id="{00000000-0008-0000-0800-00005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95</xdr:row>
          <xdr:rowOff>0</xdr:rowOff>
        </xdr:from>
        <xdr:to>
          <xdr:col>0</xdr:col>
          <xdr:colOff>180975</xdr:colOff>
          <xdr:row>96</xdr:row>
          <xdr:rowOff>0</xdr:rowOff>
        </xdr:to>
        <xdr:sp macro="" textlink="">
          <xdr:nvSpPr>
            <xdr:cNvPr id="39001" name="Check Box 89" hidden="1">
              <a:extLst>
                <a:ext uri="{63B3BB69-23CF-44E3-9099-C40C66FF867C}">
                  <a14:compatExt spid="_x0000_s39001"/>
                </a:ext>
                <a:ext uri="{FF2B5EF4-FFF2-40B4-BE49-F238E27FC236}">
                  <a16:creationId xmlns:a16="http://schemas.microsoft.com/office/drawing/2014/main" id="{00000000-0008-0000-0800-00005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96</xdr:row>
          <xdr:rowOff>161925</xdr:rowOff>
        </xdr:from>
        <xdr:to>
          <xdr:col>0</xdr:col>
          <xdr:colOff>171450</xdr:colOff>
          <xdr:row>96</xdr:row>
          <xdr:rowOff>352425</xdr:rowOff>
        </xdr:to>
        <xdr:sp macro="" textlink="">
          <xdr:nvSpPr>
            <xdr:cNvPr id="39002" name="Check Box 90" hidden="1">
              <a:extLst>
                <a:ext uri="{63B3BB69-23CF-44E3-9099-C40C66FF867C}">
                  <a14:compatExt spid="_x0000_s39002"/>
                </a:ext>
                <a:ext uri="{FF2B5EF4-FFF2-40B4-BE49-F238E27FC236}">
                  <a16:creationId xmlns:a16="http://schemas.microsoft.com/office/drawing/2014/main" id="{00000000-0008-0000-0800-00005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97</xdr:row>
          <xdr:rowOff>247650</xdr:rowOff>
        </xdr:from>
        <xdr:to>
          <xdr:col>0</xdr:col>
          <xdr:colOff>180975</xdr:colOff>
          <xdr:row>97</xdr:row>
          <xdr:rowOff>428625</xdr:rowOff>
        </xdr:to>
        <xdr:sp macro="" textlink="">
          <xdr:nvSpPr>
            <xdr:cNvPr id="39003" name="Check Box 91" hidden="1">
              <a:extLst>
                <a:ext uri="{63B3BB69-23CF-44E3-9099-C40C66FF867C}">
                  <a14:compatExt spid="_x0000_s39003"/>
                </a:ext>
                <a:ext uri="{FF2B5EF4-FFF2-40B4-BE49-F238E27FC236}">
                  <a16:creationId xmlns:a16="http://schemas.microsoft.com/office/drawing/2014/main" id="{00000000-0008-0000-0800-00005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98</xdr:row>
          <xdr:rowOff>171450</xdr:rowOff>
        </xdr:from>
        <xdr:to>
          <xdr:col>0</xdr:col>
          <xdr:colOff>180975</xdr:colOff>
          <xdr:row>98</xdr:row>
          <xdr:rowOff>352425</xdr:rowOff>
        </xdr:to>
        <xdr:sp macro="" textlink="">
          <xdr:nvSpPr>
            <xdr:cNvPr id="39004" name="Check Box 92" hidden="1">
              <a:extLst>
                <a:ext uri="{63B3BB69-23CF-44E3-9099-C40C66FF867C}">
                  <a14:compatExt spid="_x0000_s39004"/>
                </a:ext>
                <a:ext uri="{FF2B5EF4-FFF2-40B4-BE49-F238E27FC236}">
                  <a16:creationId xmlns:a16="http://schemas.microsoft.com/office/drawing/2014/main" id="{00000000-0008-0000-0800-00005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99</xdr:row>
          <xdr:rowOff>247650</xdr:rowOff>
        </xdr:from>
        <xdr:to>
          <xdr:col>0</xdr:col>
          <xdr:colOff>180975</xdr:colOff>
          <xdr:row>99</xdr:row>
          <xdr:rowOff>428625</xdr:rowOff>
        </xdr:to>
        <xdr:sp macro="" textlink="">
          <xdr:nvSpPr>
            <xdr:cNvPr id="39005" name="Check Box 93" hidden="1">
              <a:extLst>
                <a:ext uri="{63B3BB69-23CF-44E3-9099-C40C66FF867C}">
                  <a14:compatExt spid="_x0000_s39005"/>
                </a:ext>
                <a:ext uri="{FF2B5EF4-FFF2-40B4-BE49-F238E27FC236}">
                  <a16:creationId xmlns:a16="http://schemas.microsoft.com/office/drawing/2014/main" id="{00000000-0008-0000-0800-00005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100</xdr:row>
          <xdr:rowOff>19050</xdr:rowOff>
        </xdr:from>
        <xdr:to>
          <xdr:col>0</xdr:col>
          <xdr:colOff>180975</xdr:colOff>
          <xdr:row>101</xdr:row>
          <xdr:rowOff>0</xdr:rowOff>
        </xdr:to>
        <xdr:sp macro="" textlink="">
          <xdr:nvSpPr>
            <xdr:cNvPr id="39006" name="Check Box 94" hidden="1">
              <a:extLst>
                <a:ext uri="{63B3BB69-23CF-44E3-9099-C40C66FF867C}">
                  <a14:compatExt spid="_x0000_s39006"/>
                </a:ext>
                <a:ext uri="{FF2B5EF4-FFF2-40B4-BE49-F238E27FC236}">
                  <a16:creationId xmlns:a16="http://schemas.microsoft.com/office/drawing/2014/main" id="{00000000-0008-0000-0800-00005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76200</xdr:rowOff>
        </xdr:from>
        <xdr:to>
          <xdr:col>0</xdr:col>
          <xdr:colOff>180975</xdr:colOff>
          <xdr:row>102</xdr:row>
          <xdr:rowOff>0</xdr:rowOff>
        </xdr:to>
        <xdr:sp macro="" textlink="">
          <xdr:nvSpPr>
            <xdr:cNvPr id="39007" name="Check Box 95" hidden="1">
              <a:extLst>
                <a:ext uri="{63B3BB69-23CF-44E3-9099-C40C66FF867C}">
                  <a14:compatExt spid="_x0000_s39007"/>
                </a:ext>
                <a:ext uri="{FF2B5EF4-FFF2-40B4-BE49-F238E27FC236}">
                  <a16:creationId xmlns:a16="http://schemas.microsoft.com/office/drawing/2014/main" id="{00000000-0008-0000-0800-00005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102</xdr:row>
          <xdr:rowOff>76200</xdr:rowOff>
        </xdr:from>
        <xdr:to>
          <xdr:col>0</xdr:col>
          <xdr:colOff>180975</xdr:colOff>
          <xdr:row>102</xdr:row>
          <xdr:rowOff>257175</xdr:rowOff>
        </xdr:to>
        <xdr:sp macro="" textlink="">
          <xdr:nvSpPr>
            <xdr:cNvPr id="39008" name="Check Box 96" hidden="1">
              <a:extLst>
                <a:ext uri="{63B3BB69-23CF-44E3-9099-C40C66FF867C}">
                  <a14:compatExt spid="_x0000_s39008"/>
                </a:ext>
                <a:ext uri="{FF2B5EF4-FFF2-40B4-BE49-F238E27FC236}">
                  <a16:creationId xmlns:a16="http://schemas.microsoft.com/office/drawing/2014/main" id="{00000000-0008-0000-0800-00006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103</xdr:row>
          <xdr:rowOff>161925</xdr:rowOff>
        </xdr:from>
        <xdr:to>
          <xdr:col>0</xdr:col>
          <xdr:colOff>180975</xdr:colOff>
          <xdr:row>103</xdr:row>
          <xdr:rowOff>342900</xdr:rowOff>
        </xdr:to>
        <xdr:sp macro="" textlink="">
          <xdr:nvSpPr>
            <xdr:cNvPr id="39009" name="Check Box 97" hidden="1">
              <a:extLst>
                <a:ext uri="{63B3BB69-23CF-44E3-9099-C40C66FF867C}">
                  <a14:compatExt spid="_x0000_s39009"/>
                </a:ext>
                <a:ext uri="{FF2B5EF4-FFF2-40B4-BE49-F238E27FC236}">
                  <a16:creationId xmlns:a16="http://schemas.microsoft.com/office/drawing/2014/main" id="{00000000-0008-0000-0800-00006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104</xdr:row>
          <xdr:rowOff>19050</xdr:rowOff>
        </xdr:from>
        <xdr:to>
          <xdr:col>0</xdr:col>
          <xdr:colOff>180975</xdr:colOff>
          <xdr:row>105</xdr:row>
          <xdr:rowOff>0</xdr:rowOff>
        </xdr:to>
        <xdr:sp macro="" textlink="">
          <xdr:nvSpPr>
            <xdr:cNvPr id="39010" name="Check Box 98" hidden="1">
              <a:extLst>
                <a:ext uri="{63B3BB69-23CF-44E3-9099-C40C66FF867C}">
                  <a14:compatExt spid="_x0000_s39010"/>
                </a:ext>
                <a:ext uri="{FF2B5EF4-FFF2-40B4-BE49-F238E27FC236}">
                  <a16:creationId xmlns:a16="http://schemas.microsoft.com/office/drawing/2014/main" id="{00000000-0008-0000-0800-00006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108</xdr:row>
          <xdr:rowOff>333375</xdr:rowOff>
        </xdr:from>
        <xdr:to>
          <xdr:col>0</xdr:col>
          <xdr:colOff>180975</xdr:colOff>
          <xdr:row>108</xdr:row>
          <xdr:rowOff>514350</xdr:rowOff>
        </xdr:to>
        <xdr:sp macro="" textlink="">
          <xdr:nvSpPr>
            <xdr:cNvPr id="39011" name="Check Box 99" hidden="1">
              <a:extLst>
                <a:ext uri="{63B3BB69-23CF-44E3-9099-C40C66FF867C}">
                  <a14:compatExt spid="_x0000_s39011"/>
                </a:ext>
                <a:ext uri="{FF2B5EF4-FFF2-40B4-BE49-F238E27FC236}">
                  <a16:creationId xmlns:a16="http://schemas.microsoft.com/office/drawing/2014/main" id="{00000000-0008-0000-0800-00006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109</xdr:row>
          <xdr:rowOff>342900</xdr:rowOff>
        </xdr:from>
        <xdr:to>
          <xdr:col>0</xdr:col>
          <xdr:colOff>180975</xdr:colOff>
          <xdr:row>109</xdr:row>
          <xdr:rowOff>523875</xdr:rowOff>
        </xdr:to>
        <xdr:sp macro="" textlink="">
          <xdr:nvSpPr>
            <xdr:cNvPr id="39012" name="Check Box 100" hidden="1">
              <a:extLst>
                <a:ext uri="{63B3BB69-23CF-44E3-9099-C40C66FF867C}">
                  <a14:compatExt spid="_x0000_s39012"/>
                </a:ext>
                <a:ext uri="{FF2B5EF4-FFF2-40B4-BE49-F238E27FC236}">
                  <a16:creationId xmlns:a16="http://schemas.microsoft.com/office/drawing/2014/main" id="{00000000-0008-0000-0800-00006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112</xdr:row>
          <xdr:rowOff>9525</xdr:rowOff>
        </xdr:from>
        <xdr:to>
          <xdr:col>0</xdr:col>
          <xdr:colOff>180975</xdr:colOff>
          <xdr:row>113</xdr:row>
          <xdr:rowOff>0</xdr:rowOff>
        </xdr:to>
        <xdr:sp macro="" textlink="">
          <xdr:nvSpPr>
            <xdr:cNvPr id="39013" name="Check Box 101" hidden="1">
              <a:extLst>
                <a:ext uri="{63B3BB69-23CF-44E3-9099-C40C66FF867C}">
                  <a14:compatExt spid="_x0000_s39013"/>
                </a:ext>
                <a:ext uri="{FF2B5EF4-FFF2-40B4-BE49-F238E27FC236}">
                  <a16:creationId xmlns:a16="http://schemas.microsoft.com/office/drawing/2014/main" id="{00000000-0008-0000-0800-00006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113</xdr:row>
          <xdr:rowOff>76200</xdr:rowOff>
        </xdr:from>
        <xdr:to>
          <xdr:col>0</xdr:col>
          <xdr:colOff>171450</xdr:colOff>
          <xdr:row>113</xdr:row>
          <xdr:rowOff>266700</xdr:rowOff>
        </xdr:to>
        <xdr:sp macro="" textlink="">
          <xdr:nvSpPr>
            <xdr:cNvPr id="39014" name="Check Box 102" hidden="1">
              <a:extLst>
                <a:ext uri="{63B3BB69-23CF-44E3-9099-C40C66FF867C}">
                  <a14:compatExt spid="_x0000_s39014"/>
                </a:ext>
                <a:ext uri="{FF2B5EF4-FFF2-40B4-BE49-F238E27FC236}">
                  <a16:creationId xmlns:a16="http://schemas.microsoft.com/office/drawing/2014/main" id="{00000000-0008-0000-0800-00006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114</xdr:row>
          <xdr:rowOff>95250</xdr:rowOff>
        </xdr:from>
        <xdr:to>
          <xdr:col>0</xdr:col>
          <xdr:colOff>180975</xdr:colOff>
          <xdr:row>114</xdr:row>
          <xdr:rowOff>276225</xdr:rowOff>
        </xdr:to>
        <xdr:sp macro="" textlink="">
          <xdr:nvSpPr>
            <xdr:cNvPr id="39015" name="Check Box 103" hidden="1">
              <a:extLst>
                <a:ext uri="{63B3BB69-23CF-44E3-9099-C40C66FF867C}">
                  <a14:compatExt spid="_x0000_s39015"/>
                </a:ext>
                <a:ext uri="{FF2B5EF4-FFF2-40B4-BE49-F238E27FC236}">
                  <a16:creationId xmlns:a16="http://schemas.microsoft.com/office/drawing/2014/main" id="{00000000-0008-0000-0800-00006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115</xdr:row>
          <xdr:rowOff>95250</xdr:rowOff>
        </xdr:from>
        <xdr:to>
          <xdr:col>0</xdr:col>
          <xdr:colOff>180975</xdr:colOff>
          <xdr:row>115</xdr:row>
          <xdr:rowOff>276225</xdr:rowOff>
        </xdr:to>
        <xdr:sp macro="" textlink="">
          <xdr:nvSpPr>
            <xdr:cNvPr id="39016" name="Check Box 104" hidden="1">
              <a:extLst>
                <a:ext uri="{63B3BB69-23CF-44E3-9099-C40C66FF867C}">
                  <a14:compatExt spid="_x0000_s39016"/>
                </a:ext>
                <a:ext uri="{FF2B5EF4-FFF2-40B4-BE49-F238E27FC236}">
                  <a16:creationId xmlns:a16="http://schemas.microsoft.com/office/drawing/2014/main" id="{00000000-0008-0000-0800-00006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116</xdr:row>
          <xdr:rowOff>161925</xdr:rowOff>
        </xdr:from>
        <xdr:to>
          <xdr:col>0</xdr:col>
          <xdr:colOff>180975</xdr:colOff>
          <xdr:row>117</xdr:row>
          <xdr:rowOff>0</xdr:rowOff>
        </xdr:to>
        <xdr:sp macro="" textlink="">
          <xdr:nvSpPr>
            <xdr:cNvPr id="39017" name="Check Box 105" hidden="1">
              <a:extLst>
                <a:ext uri="{63B3BB69-23CF-44E3-9099-C40C66FF867C}">
                  <a14:compatExt spid="_x0000_s39017"/>
                </a:ext>
                <a:ext uri="{FF2B5EF4-FFF2-40B4-BE49-F238E27FC236}">
                  <a16:creationId xmlns:a16="http://schemas.microsoft.com/office/drawing/2014/main" id="{00000000-0008-0000-0800-00006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117</xdr:row>
          <xdr:rowOff>238125</xdr:rowOff>
        </xdr:from>
        <xdr:to>
          <xdr:col>0</xdr:col>
          <xdr:colOff>180975</xdr:colOff>
          <xdr:row>117</xdr:row>
          <xdr:rowOff>419100</xdr:rowOff>
        </xdr:to>
        <xdr:sp macro="" textlink="">
          <xdr:nvSpPr>
            <xdr:cNvPr id="39018" name="Check Box 106" hidden="1">
              <a:extLst>
                <a:ext uri="{63B3BB69-23CF-44E3-9099-C40C66FF867C}">
                  <a14:compatExt spid="_x0000_s39018"/>
                </a:ext>
                <a:ext uri="{FF2B5EF4-FFF2-40B4-BE49-F238E27FC236}">
                  <a16:creationId xmlns:a16="http://schemas.microsoft.com/office/drawing/2014/main" id="{00000000-0008-0000-0800-00006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118</xdr:row>
          <xdr:rowOff>28575</xdr:rowOff>
        </xdr:from>
        <xdr:to>
          <xdr:col>0</xdr:col>
          <xdr:colOff>180975</xdr:colOff>
          <xdr:row>119</xdr:row>
          <xdr:rowOff>0</xdr:rowOff>
        </xdr:to>
        <xdr:sp macro="" textlink="">
          <xdr:nvSpPr>
            <xdr:cNvPr id="39019" name="Check Box 107" hidden="1">
              <a:extLst>
                <a:ext uri="{63B3BB69-23CF-44E3-9099-C40C66FF867C}">
                  <a14:compatExt spid="_x0000_s39019"/>
                </a:ext>
                <a:ext uri="{FF2B5EF4-FFF2-40B4-BE49-F238E27FC236}">
                  <a16:creationId xmlns:a16="http://schemas.microsoft.com/office/drawing/2014/main" id="{00000000-0008-0000-0800-00006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119</xdr:row>
          <xdr:rowOff>95250</xdr:rowOff>
        </xdr:from>
        <xdr:to>
          <xdr:col>0</xdr:col>
          <xdr:colOff>180975</xdr:colOff>
          <xdr:row>120</xdr:row>
          <xdr:rowOff>0</xdr:rowOff>
        </xdr:to>
        <xdr:sp macro="" textlink="">
          <xdr:nvSpPr>
            <xdr:cNvPr id="39020" name="Check Box 108" hidden="1">
              <a:extLst>
                <a:ext uri="{63B3BB69-23CF-44E3-9099-C40C66FF867C}">
                  <a14:compatExt spid="_x0000_s39020"/>
                </a:ext>
                <a:ext uri="{FF2B5EF4-FFF2-40B4-BE49-F238E27FC236}">
                  <a16:creationId xmlns:a16="http://schemas.microsoft.com/office/drawing/2014/main" id="{00000000-0008-0000-0800-00006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120</xdr:row>
          <xdr:rowOff>95250</xdr:rowOff>
        </xdr:from>
        <xdr:to>
          <xdr:col>0</xdr:col>
          <xdr:colOff>180975</xdr:colOff>
          <xdr:row>120</xdr:row>
          <xdr:rowOff>276225</xdr:rowOff>
        </xdr:to>
        <xdr:sp macro="" textlink="">
          <xdr:nvSpPr>
            <xdr:cNvPr id="39021" name="Check Box 109" hidden="1">
              <a:extLst>
                <a:ext uri="{63B3BB69-23CF-44E3-9099-C40C66FF867C}">
                  <a14:compatExt spid="_x0000_s39021"/>
                </a:ext>
                <a:ext uri="{FF2B5EF4-FFF2-40B4-BE49-F238E27FC236}">
                  <a16:creationId xmlns:a16="http://schemas.microsoft.com/office/drawing/2014/main" id="{00000000-0008-0000-0800-00006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121</xdr:row>
          <xdr:rowOff>9525</xdr:rowOff>
        </xdr:from>
        <xdr:to>
          <xdr:col>0</xdr:col>
          <xdr:colOff>180975</xdr:colOff>
          <xdr:row>122</xdr:row>
          <xdr:rowOff>0</xdr:rowOff>
        </xdr:to>
        <xdr:sp macro="" textlink="">
          <xdr:nvSpPr>
            <xdr:cNvPr id="39022" name="Check Box 110" hidden="1">
              <a:extLst>
                <a:ext uri="{63B3BB69-23CF-44E3-9099-C40C66FF867C}">
                  <a14:compatExt spid="_x0000_s39022"/>
                </a:ext>
                <a:ext uri="{FF2B5EF4-FFF2-40B4-BE49-F238E27FC236}">
                  <a16:creationId xmlns:a16="http://schemas.microsoft.com/office/drawing/2014/main" id="{00000000-0008-0000-0800-00006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122</xdr:row>
          <xdr:rowOff>95250</xdr:rowOff>
        </xdr:from>
        <xdr:to>
          <xdr:col>0</xdr:col>
          <xdr:colOff>180975</xdr:colOff>
          <xdr:row>123</xdr:row>
          <xdr:rowOff>0</xdr:rowOff>
        </xdr:to>
        <xdr:sp macro="" textlink="">
          <xdr:nvSpPr>
            <xdr:cNvPr id="39023" name="Check Box 111" hidden="1">
              <a:extLst>
                <a:ext uri="{63B3BB69-23CF-44E3-9099-C40C66FF867C}">
                  <a14:compatExt spid="_x0000_s39023"/>
                </a:ext>
                <a:ext uri="{FF2B5EF4-FFF2-40B4-BE49-F238E27FC236}">
                  <a16:creationId xmlns:a16="http://schemas.microsoft.com/office/drawing/2014/main" id="{00000000-0008-0000-0800-00006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123</xdr:row>
          <xdr:rowOff>95250</xdr:rowOff>
        </xdr:from>
        <xdr:to>
          <xdr:col>0</xdr:col>
          <xdr:colOff>180975</xdr:colOff>
          <xdr:row>123</xdr:row>
          <xdr:rowOff>276225</xdr:rowOff>
        </xdr:to>
        <xdr:sp macro="" textlink="">
          <xdr:nvSpPr>
            <xdr:cNvPr id="39024" name="Check Box 112" hidden="1">
              <a:extLst>
                <a:ext uri="{63B3BB69-23CF-44E3-9099-C40C66FF867C}">
                  <a14:compatExt spid="_x0000_s39024"/>
                </a:ext>
                <a:ext uri="{FF2B5EF4-FFF2-40B4-BE49-F238E27FC236}">
                  <a16:creationId xmlns:a16="http://schemas.microsoft.com/office/drawing/2014/main" id="{00000000-0008-0000-0800-00007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124</xdr:row>
          <xdr:rowOff>152400</xdr:rowOff>
        </xdr:from>
        <xdr:to>
          <xdr:col>0</xdr:col>
          <xdr:colOff>180975</xdr:colOff>
          <xdr:row>124</xdr:row>
          <xdr:rowOff>333375</xdr:rowOff>
        </xdr:to>
        <xdr:sp macro="" textlink="">
          <xdr:nvSpPr>
            <xdr:cNvPr id="39025" name="Check Box 113" hidden="1">
              <a:extLst>
                <a:ext uri="{63B3BB69-23CF-44E3-9099-C40C66FF867C}">
                  <a14:compatExt spid="_x0000_s39025"/>
                </a:ext>
                <a:ext uri="{FF2B5EF4-FFF2-40B4-BE49-F238E27FC236}">
                  <a16:creationId xmlns:a16="http://schemas.microsoft.com/office/drawing/2014/main" id="{00000000-0008-0000-0800-00007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125</xdr:row>
          <xdr:rowOff>161925</xdr:rowOff>
        </xdr:from>
        <xdr:to>
          <xdr:col>0</xdr:col>
          <xdr:colOff>180975</xdr:colOff>
          <xdr:row>125</xdr:row>
          <xdr:rowOff>342900</xdr:rowOff>
        </xdr:to>
        <xdr:sp macro="" textlink="">
          <xdr:nvSpPr>
            <xdr:cNvPr id="39026" name="Check Box 114" hidden="1">
              <a:extLst>
                <a:ext uri="{63B3BB69-23CF-44E3-9099-C40C66FF867C}">
                  <a14:compatExt spid="_x0000_s39026"/>
                </a:ext>
                <a:ext uri="{FF2B5EF4-FFF2-40B4-BE49-F238E27FC236}">
                  <a16:creationId xmlns:a16="http://schemas.microsoft.com/office/drawing/2014/main" id="{00000000-0008-0000-0800-00007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126</xdr:row>
          <xdr:rowOff>95250</xdr:rowOff>
        </xdr:from>
        <xdr:to>
          <xdr:col>0</xdr:col>
          <xdr:colOff>180975</xdr:colOff>
          <xdr:row>126</xdr:row>
          <xdr:rowOff>276225</xdr:rowOff>
        </xdr:to>
        <xdr:sp macro="" textlink="">
          <xdr:nvSpPr>
            <xdr:cNvPr id="39027" name="Check Box 115" hidden="1">
              <a:extLst>
                <a:ext uri="{63B3BB69-23CF-44E3-9099-C40C66FF867C}">
                  <a14:compatExt spid="_x0000_s39027"/>
                </a:ext>
                <a:ext uri="{FF2B5EF4-FFF2-40B4-BE49-F238E27FC236}">
                  <a16:creationId xmlns:a16="http://schemas.microsoft.com/office/drawing/2014/main" id="{00000000-0008-0000-0800-00007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127</xdr:row>
          <xdr:rowOff>66675</xdr:rowOff>
        </xdr:from>
        <xdr:to>
          <xdr:col>0</xdr:col>
          <xdr:colOff>180975</xdr:colOff>
          <xdr:row>127</xdr:row>
          <xdr:rowOff>247650</xdr:rowOff>
        </xdr:to>
        <xdr:sp macro="" textlink="">
          <xdr:nvSpPr>
            <xdr:cNvPr id="39028" name="Check Box 116" hidden="1">
              <a:extLst>
                <a:ext uri="{63B3BB69-23CF-44E3-9099-C40C66FF867C}">
                  <a14:compatExt spid="_x0000_s39028"/>
                </a:ext>
                <a:ext uri="{FF2B5EF4-FFF2-40B4-BE49-F238E27FC236}">
                  <a16:creationId xmlns:a16="http://schemas.microsoft.com/office/drawing/2014/main" id="{00000000-0008-0000-0800-00007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128</xdr:row>
          <xdr:rowOff>171450</xdr:rowOff>
        </xdr:from>
        <xdr:to>
          <xdr:col>0</xdr:col>
          <xdr:colOff>180975</xdr:colOff>
          <xdr:row>128</xdr:row>
          <xdr:rowOff>352425</xdr:rowOff>
        </xdr:to>
        <xdr:sp macro="" textlink="">
          <xdr:nvSpPr>
            <xdr:cNvPr id="39029" name="Check Box 117" hidden="1">
              <a:extLst>
                <a:ext uri="{63B3BB69-23CF-44E3-9099-C40C66FF867C}">
                  <a14:compatExt spid="_x0000_s39029"/>
                </a:ext>
                <a:ext uri="{FF2B5EF4-FFF2-40B4-BE49-F238E27FC236}">
                  <a16:creationId xmlns:a16="http://schemas.microsoft.com/office/drawing/2014/main" id="{00000000-0008-0000-0800-00007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129</xdr:row>
          <xdr:rowOff>171450</xdr:rowOff>
        </xdr:from>
        <xdr:to>
          <xdr:col>0</xdr:col>
          <xdr:colOff>180975</xdr:colOff>
          <xdr:row>129</xdr:row>
          <xdr:rowOff>352425</xdr:rowOff>
        </xdr:to>
        <xdr:sp macro="" textlink="">
          <xdr:nvSpPr>
            <xdr:cNvPr id="39030" name="Check Box 118" hidden="1">
              <a:extLst>
                <a:ext uri="{63B3BB69-23CF-44E3-9099-C40C66FF867C}">
                  <a14:compatExt spid="_x0000_s39030"/>
                </a:ext>
                <a:ext uri="{FF2B5EF4-FFF2-40B4-BE49-F238E27FC236}">
                  <a16:creationId xmlns:a16="http://schemas.microsoft.com/office/drawing/2014/main" id="{00000000-0008-0000-0800-00007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130</xdr:row>
          <xdr:rowOff>9525</xdr:rowOff>
        </xdr:from>
        <xdr:to>
          <xdr:col>1</xdr:col>
          <xdr:colOff>9525</xdr:colOff>
          <xdr:row>131</xdr:row>
          <xdr:rowOff>9525</xdr:rowOff>
        </xdr:to>
        <xdr:sp macro="" textlink="">
          <xdr:nvSpPr>
            <xdr:cNvPr id="39031" name="Check Box 119" hidden="1">
              <a:extLst>
                <a:ext uri="{63B3BB69-23CF-44E3-9099-C40C66FF867C}">
                  <a14:compatExt spid="_x0000_s39031"/>
                </a:ext>
                <a:ext uri="{FF2B5EF4-FFF2-40B4-BE49-F238E27FC236}">
                  <a16:creationId xmlns:a16="http://schemas.microsoft.com/office/drawing/2014/main" id="{00000000-0008-0000-0800-00007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131</xdr:row>
          <xdr:rowOff>85725</xdr:rowOff>
        </xdr:from>
        <xdr:to>
          <xdr:col>0</xdr:col>
          <xdr:colOff>180975</xdr:colOff>
          <xdr:row>131</xdr:row>
          <xdr:rowOff>266700</xdr:rowOff>
        </xdr:to>
        <xdr:sp macro="" textlink="">
          <xdr:nvSpPr>
            <xdr:cNvPr id="39032" name="Check Box 120" hidden="1">
              <a:extLst>
                <a:ext uri="{63B3BB69-23CF-44E3-9099-C40C66FF867C}">
                  <a14:compatExt spid="_x0000_s39032"/>
                </a:ext>
                <a:ext uri="{FF2B5EF4-FFF2-40B4-BE49-F238E27FC236}">
                  <a16:creationId xmlns:a16="http://schemas.microsoft.com/office/drawing/2014/main" id="{00000000-0008-0000-0800-00007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132</xdr:row>
          <xdr:rowOff>257175</xdr:rowOff>
        </xdr:from>
        <xdr:to>
          <xdr:col>0</xdr:col>
          <xdr:colOff>180975</xdr:colOff>
          <xdr:row>132</xdr:row>
          <xdr:rowOff>438150</xdr:rowOff>
        </xdr:to>
        <xdr:sp macro="" textlink="">
          <xdr:nvSpPr>
            <xdr:cNvPr id="39034" name="Check Box 122" hidden="1">
              <a:extLst>
                <a:ext uri="{63B3BB69-23CF-44E3-9099-C40C66FF867C}">
                  <a14:compatExt spid="_x0000_s39034"/>
                </a:ext>
                <a:ext uri="{FF2B5EF4-FFF2-40B4-BE49-F238E27FC236}">
                  <a16:creationId xmlns:a16="http://schemas.microsoft.com/office/drawing/2014/main" id="{00000000-0008-0000-0800-00007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133</xdr:row>
          <xdr:rowOff>85725</xdr:rowOff>
        </xdr:from>
        <xdr:to>
          <xdr:col>0</xdr:col>
          <xdr:colOff>180975</xdr:colOff>
          <xdr:row>133</xdr:row>
          <xdr:rowOff>266700</xdr:rowOff>
        </xdr:to>
        <xdr:sp macro="" textlink="">
          <xdr:nvSpPr>
            <xdr:cNvPr id="39037" name="Check Box 125" hidden="1">
              <a:extLst>
                <a:ext uri="{63B3BB69-23CF-44E3-9099-C40C66FF867C}">
                  <a14:compatExt spid="_x0000_s39037"/>
                </a:ext>
                <a:ext uri="{FF2B5EF4-FFF2-40B4-BE49-F238E27FC236}">
                  <a16:creationId xmlns:a16="http://schemas.microsoft.com/office/drawing/2014/main" id="{00000000-0008-0000-0800-00007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134</xdr:row>
          <xdr:rowOff>9525</xdr:rowOff>
        </xdr:from>
        <xdr:to>
          <xdr:col>0</xdr:col>
          <xdr:colOff>180975</xdr:colOff>
          <xdr:row>135</xdr:row>
          <xdr:rowOff>0</xdr:rowOff>
        </xdr:to>
        <xdr:sp macro="" textlink="">
          <xdr:nvSpPr>
            <xdr:cNvPr id="39038" name="Check Box 126" hidden="1">
              <a:extLst>
                <a:ext uri="{63B3BB69-23CF-44E3-9099-C40C66FF867C}">
                  <a14:compatExt spid="_x0000_s39038"/>
                </a:ext>
                <a:ext uri="{FF2B5EF4-FFF2-40B4-BE49-F238E27FC236}">
                  <a16:creationId xmlns:a16="http://schemas.microsoft.com/office/drawing/2014/main" id="{00000000-0008-0000-0800-00007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135</xdr:row>
          <xdr:rowOff>247650</xdr:rowOff>
        </xdr:from>
        <xdr:to>
          <xdr:col>0</xdr:col>
          <xdr:colOff>180975</xdr:colOff>
          <xdr:row>135</xdr:row>
          <xdr:rowOff>428625</xdr:rowOff>
        </xdr:to>
        <xdr:sp macro="" textlink="">
          <xdr:nvSpPr>
            <xdr:cNvPr id="39039" name="Check Box 127" hidden="1">
              <a:extLst>
                <a:ext uri="{63B3BB69-23CF-44E3-9099-C40C66FF867C}">
                  <a14:compatExt spid="_x0000_s39039"/>
                </a:ext>
                <a:ext uri="{FF2B5EF4-FFF2-40B4-BE49-F238E27FC236}">
                  <a16:creationId xmlns:a16="http://schemas.microsoft.com/office/drawing/2014/main" id="{00000000-0008-0000-0800-00007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136</xdr:row>
          <xdr:rowOff>171450</xdr:rowOff>
        </xdr:from>
        <xdr:to>
          <xdr:col>0</xdr:col>
          <xdr:colOff>180975</xdr:colOff>
          <xdr:row>136</xdr:row>
          <xdr:rowOff>352425</xdr:rowOff>
        </xdr:to>
        <xdr:sp macro="" textlink="">
          <xdr:nvSpPr>
            <xdr:cNvPr id="39040" name="Check Box 128" hidden="1">
              <a:extLst>
                <a:ext uri="{63B3BB69-23CF-44E3-9099-C40C66FF867C}">
                  <a14:compatExt spid="_x0000_s39040"/>
                </a:ext>
                <a:ext uri="{FF2B5EF4-FFF2-40B4-BE49-F238E27FC236}">
                  <a16:creationId xmlns:a16="http://schemas.microsoft.com/office/drawing/2014/main" id="{00000000-0008-0000-0800-00008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137</xdr:row>
          <xdr:rowOff>9525</xdr:rowOff>
        </xdr:from>
        <xdr:to>
          <xdr:col>0</xdr:col>
          <xdr:colOff>180975</xdr:colOff>
          <xdr:row>138</xdr:row>
          <xdr:rowOff>0</xdr:rowOff>
        </xdr:to>
        <xdr:sp macro="" textlink="">
          <xdr:nvSpPr>
            <xdr:cNvPr id="39041" name="Check Box 129" hidden="1">
              <a:extLst>
                <a:ext uri="{63B3BB69-23CF-44E3-9099-C40C66FF867C}">
                  <a14:compatExt spid="_x0000_s39041"/>
                </a:ext>
                <a:ext uri="{FF2B5EF4-FFF2-40B4-BE49-F238E27FC236}">
                  <a16:creationId xmlns:a16="http://schemas.microsoft.com/office/drawing/2014/main" id="{00000000-0008-0000-0800-00008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138</xdr:row>
          <xdr:rowOff>9525</xdr:rowOff>
        </xdr:from>
        <xdr:to>
          <xdr:col>0</xdr:col>
          <xdr:colOff>180975</xdr:colOff>
          <xdr:row>139</xdr:row>
          <xdr:rowOff>0</xdr:rowOff>
        </xdr:to>
        <xdr:sp macro="" textlink="">
          <xdr:nvSpPr>
            <xdr:cNvPr id="39042" name="Check Box 130" hidden="1">
              <a:extLst>
                <a:ext uri="{63B3BB69-23CF-44E3-9099-C40C66FF867C}">
                  <a14:compatExt spid="_x0000_s39042"/>
                </a:ext>
                <a:ext uri="{FF2B5EF4-FFF2-40B4-BE49-F238E27FC236}">
                  <a16:creationId xmlns:a16="http://schemas.microsoft.com/office/drawing/2014/main" id="{00000000-0008-0000-0800-00008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139</xdr:row>
          <xdr:rowOff>9525</xdr:rowOff>
        </xdr:from>
        <xdr:to>
          <xdr:col>0</xdr:col>
          <xdr:colOff>180975</xdr:colOff>
          <xdr:row>140</xdr:row>
          <xdr:rowOff>0</xdr:rowOff>
        </xdr:to>
        <xdr:sp macro="" textlink="">
          <xdr:nvSpPr>
            <xdr:cNvPr id="39043" name="Check Box 131" hidden="1">
              <a:extLst>
                <a:ext uri="{63B3BB69-23CF-44E3-9099-C40C66FF867C}">
                  <a14:compatExt spid="_x0000_s39043"/>
                </a:ext>
                <a:ext uri="{FF2B5EF4-FFF2-40B4-BE49-F238E27FC236}">
                  <a16:creationId xmlns:a16="http://schemas.microsoft.com/office/drawing/2014/main" id="{00000000-0008-0000-0800-00008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140</xdr:row>
          <xdr:rowOff>9525</xdr:rowOff>
        </xdr:from>
        <xdr:to>
          <xdr:col>0</xdr:col>
          <xdr:colOff>180975</xdr:colOff>
          <xdr:row>141</xdr:row>
          <xdr:rowOff>0</xdr:rowOff>
        </xdr:to>
        <xdr:sp macro="" textlink="">
          <xdr:nvSpPr>
            <xdr:cNvPr id="39044" name="Check Box 132" hidden="1">
              <a:extLst>
                <a:ext uri="{63B3BB69-23CF-44E3-9099-C40C66FF867C}">
                  <a14:compatExt spid="_x0000_s39044"/>
                </a:ext>
                <a:ext uri="{FF2B5EF4-FFF2-40B4-BE49-F238E27FC236}">
                  <a16:creationId xmlns:a16="http://schemas.microsoft.com/office/drawing/2014/main" id="{00000000-0008-0000-0800-00008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141</xdr:row>
          <xdr:rowOff>66675</xdr:rowOff>
        </xdr:from>
        <xdr:to>
          <xdr:col>0</xdr:col>
          <xdr:colOff>180975</xdr:colOff>
          <xdr:row>141</xdr:row>
          <xdr:rowOff>247650</xdr:rowOff>
        </xdr:to>
        <xdr:sp macro="" textlink="">
          <xdr:nvSpPr>
            <xdr:cNvPr id="39045" name="Check Box 133" hidden="1">
              <a:extLst>
                <a:ext uri="{63B3BB69-23CF-44E3-9099-C40C66FF867C}">
                  <a14:compatExt spid="_x0000_s39045"/>
                </a:ext>
                <a:ext uri="{FF2B5EF4-FFF2-40B4-BE49-F238E27FC236}">
                  <a16:creationId xmlns:a16="http://schemas.microsoft.com/office/drawing/2014/main" id="{00000000-0008-0000-0800-00008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142</xdr:row>
          <xdr:rowOff>9525</xdr:rowOff>
        </xdr:from>
        <xdr:to>
          <xdr:col>0</xdr:col>
          <xdr:colOff>180975</xdr:colOff>
          <xdr:row>143</xdr:row>
          <xdr:rowOff>0</xdr:rowOff>
        </xdr:to>
        <xdr:sp macro="" textlink="">
          <xdr:nvSpPr>
            <xdr:cNvPr id="39046" name="Check Box 134" hidden="1">
              <a:extLst>
                <a:ext uri="{63B3BB69-23CF-44E3-9099-C40C66FF867C}">
                  <a14:compatExt spid="_x0000_s39046"/>
                </a:ext>
                <a:ext uri="{FF2B5EF4-FFF2-40B4-BE49-F238E27FC236}">
                  <a16:creationId xmlns:a16="http://schemas.microsoft.com/office/drawing/2014/main" id="{00000000-0008-0000-0800-00008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143</xdr:row>
          <xdr:rowOff>9525</xdr:rowOff>
        </xdr:from>
        <xdr:to>
          <xdr:col>0</xdr:col>
          <xdr:colOff>180975</xdr:colOff>
          <xdr:row>144</xdr:row>
          <xdr:rowOff>0</xdr:rowOff>
        </xdr:to>
        <xdr:sp macro="" textlink="">
          <xdr:nvSpPr>
            <xdr:cNvPr id="39047" name="Check Box 135" hidden="1">
              <a:extLst>
                <a:ext uri="{63B3BB69-23CF-44E3-9099-C40C66FF867C}">
                  <a14:compatExt spid="_x0000_s39047"/>
                </a:ext>
                <a:ext uri="{FF2B5EF4-FFF2-40B4-BE49-F238E27FC236}">
                  <a16:creationId xmlns:a16="http://schemas.microsoft.com/office/drawing/2014/main" id="{00000000-0008-0000-0800-00008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144</xdr:row>
          <xdr:rowOff>9525</xdr:rowOff>
        </xdr:from>
        <xdr:to>
          <xdr:col>0</xdr:col>
          <xdr:colOff>180975</xdr:colOff>
          <xdr:row>145</xdr:row>
          <xdr:rowOff>0</xdr:rowOff>
        </xdr:to>
        <xdr:sp macro="" textlink="">
          <xdr:nvSpPr>
            <xdr:cNvPr id="39048" name="Check Box 136" hidden="1">
              <a:extLst>
                <a:ext uri="{63B3BB69-23CF-44E3-9099-C40C66FF867C}">
                  <a14:compatExt spid="_x0000_s39048"/>
                </a:ext>
                <a:ext uri="{FF2B5EF4-FFF2-40B4-BE49-F238E27FC236}">
                  <a16:creationId xmlns:a16="http://schemas.microsoft.com/office/drawing/2014/main" id="{00000000-0008-0000-0800-00008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145</xdr:row>
          <xdr:rowOff>9525</xdr:rowOff>
        </xdr:from>
        <xdr:to>
          <xdr:col>0</xdr:col>
          <xdr:colOff>180975</xdr:colOff>
          <xdr:row>146</xdr:row>
          <xdr:rowOff>0</xdr:rowOff>
        </xdr:to>
        <xdr:sp macro="" textlink="">
          <xdr:nvSpPr>
            <xdr:cNvPr id="39049" name="Check Box 137" hidden="1">
              <a:extLst>
                <a:ext uri="{63B3BB69-23CF-44E3-9099-C40C66FF867C}">
                  <a14:compatExt spid="_x0000_s39049"/>
                </a:ext>
                <a:ext uri="{FF2B5EF4-FFF2-40B4-BE49-F238E27FC236}">
                  <a16:creationId xmlns:a16="http://schemas.microsoft.com/office/drawing/2014/main" id="{00000000-0008-0000-0800-00008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146</xdr:row>
          <xdr:rowOff>9525</xdr:rowOff>
        </xdr:from>
        <xdr:to>
          <xdr:col>0</xdr:col>
          <xdr:colOff>180975</xdr:colOff>
          <xdr:row>147</xdr:row>
          <xdr:rowOff>0</xdr:rowOff>
        </xdr:to>
        <xdr:sp macro="" textlink="">
          <xdr:nvSpPr>
            <xdr:cNvPr id="39050" name="Check Box 138" hidden="1">
              <a:extLst>
                <a:ext uri="{63B3BB69-23CF-44E3-9099-C40C66FF867C}">
                  <a14:compatExt spid="_x0000_s39050"/>
                </a:ext>
                <a:ext uri="{FF2B5EF4-FFF2-40B4-BE49-F238E27FC236}">
                  <a16:creationId xmlns:a16="http://schemas.microsoft.com/office/drawing/2014/main" id="{00000000-0008-0000-0800-00008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147</xdr:row>
          <xdr:rowOff>9525</xdr:rowOff>
        </xdr:from>
        <xdr:to>
          <xdr:col>0</xdr:col>
          <xdr:colOff>180975</xdr:colOff>
          <xdr:row>148</xdr:row>
          <xdr:rowOff>0</xdr:rowOff>
        </xdr:to>
        <xdr:sp macro="" textlink="">
          <xdr:nvSpPr>
            <xdr:cNvPr id="39051" name="Check Box 139" hidden="1">
              <a:extLst>
                <a:ext uri="{63B3BB69-23CF-44E3-9099-C40C66FF867C}">
                  <a14:compatExt spid="_x0000_s39051"/>
                </a:ext>
                <a:ext uri="{FF2B5EF4-FFF2-40B4-BE49-F238E27FC236}">
                  <a16:creationId xmlns:a16="http://schemas.microsoft.com/office/drawing/2014/main" id="{00000000-0008-0000-0800-00008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148</xdr:row>
          <xdr:rowOff>9525</xdr:rowOff>
        </xdr:from>
        <xdr:to>
          <xdr:col>0</xdr:col>
          <xdr:colOff>180975</xdr:colOff>
          <xdr:row>149</xdr:row>
          <xdr:rowOff>0</xdr:rowOff>
        </xdr:to>
        <xdr:sp macro="" textlink="">
          <xdr:nvSpPr>
            <xdr:cNvPr id="39052" name="Check Box 140" hidden="1">
              <a:extLst>
                <a:ext uri="{63B3BB69-23CF-44E3-9099-C40C66FF867C}">
                  <a14:compatExt spid="_x0000_s39052"/>
                </a:ext>
                <a:ext uri="{FF2B5EF4-FFF2-40B4-BE49-F238E27FC236}">
                  <a16:creationId xmlns:a16="http://schemas.microsoft.com/office/drawing/2014/main" id="{00000000-0008-0000-0800-00008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149</xdr:row>
          <xdr:rowOff>9525</xdr:rowOff>
        </xdr:from>
        <xdr:to>
          <xdr:col>0</xdr:col>
          <xdr:colOff>180975</xdr:colOff>
          <xdr:row>150</xdr:row>
          <xdr:rowOff>0</xdr:rowOff>
        </xdr:to>
        <xdr:sp macro="" textlink="">
          <xdr:nvSpPr>
            <xdr:cNvPr id="39053" name="Check Box 141" hidden="1">
              <a:extLst>
                <a:ext uri="{63B3BB69-23CF-44E3-9099-C40C66FF867C}">
                  <a14:compatExt spid="_x0000_s39053"/>
                </a:ext>
                <a:ext uri="{FF2B5EF4-FFF2-40B4-BE49-F238E27FC236}">
                  <a16:creationId xmlns:a16="http://schemas.microsoft.com/office/drawing/2014/main" id="{00000000-0008-0000-0800-00008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150</xdr:row>
          <xdr:rowOff>9525</xdr:rowOff>
        </xdr:from>
        <xdr:to>
          <xdr:col>0</xdr:col>
          <xdr:colOff>180975</xdr:colOff>
          <xdr:row>151</xdr:row>
          <xdr:rowOff>0</xdr:rowOff>
        </xdr:to>
        <xdr:sp macro="" textlink="">
          <xdr:nvSpPr>
            <xdr:cNvPr id="39054" name="Check Box 142" hidden="1">
              <a:extLst>
                <a:ext uri="{63B3BB69-23CF-44E3-9099-C40C66FF867C}">
                  <a14:compatExt spid="_x0000_s39054"/>
                </a:ext>
                <a:ext uri="{FF2B5EF4-FFF2-40B4-BE49-F238E27FC236}">
                  <a16:creationId xmlns:a16="http://schemas.microsoft.com/office/drawing/2014/main" id="{00000000-0008-0000-0800-00008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151</xdr:row>
          <xdr:rowOff>9525</xdr:rowOff>
        </xdr:from>
        <xdr:to>
          <xdr:col>0</xdr:col>
          <xdr:colOff>180975</xdr:colOff>
          <xdr:row>152</xdr:row>
          <xdr:rowOff>0</xdr:rowOff>
        </xdr:to>
        <xdr:sp macro="" textlink="">
          <xdr:nvSpPr>
            <xdr:cNvPr id="39055" name="Check Box 143" hidden="1">
              <a:extLst>
                <a:ext uri="{63B3BB69-23CF-44E3-9099-C40C66FF867C}">
                  <a14:compatExt spid="_x0000_s39055"/>
                </a:ext>
                <a:ext uri="{FF2B5EF4-FFF2-40B4-BE49-F238E27FC236}">
                  <a16:creationId xmlns:a16="http://schemas.microsoft.com/office/drawing/2014/main" id="{00000000-0008-0000-0800-00008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152</xdr:row>
          <xdr:rowOff>9525</xdr:rowOff>
        </xdr:from>
        <xdr:to>
          <xdr:col>0</xdr:col>
          <xdr:colOff>180975</xdr:colOff>
          <xdr:row>153</xdr:row>
          <xdr:rowOff>0</xdr:rowOff>
        </xdr:to>
        <xdr:sp macro="" textlink="">
          <xdr:nvSpPr>
            <xdr:cNvPr id="39056" name="Check Box 144" hidden="1">
              <a:extLst>
                <a:ext uri="{63B3BB69-23CF-44E3-9099-C40C66FF867C}">
                  <a14:compatExt spid="_x0000_s39056"/>
                </a:ext>
                <a:ext uri="{FF2B5EF4-FFF2-40B4-BE49-F238E27FC236}">
                  <a16:creationId xmlns:a16="http://schemas.microsoft.com/office/drawing/2014/main" id="{00000000-0008-0000-0800-00009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153</xdr:row>
          <xdr:rowOff>9525</xdr:rowOff>
        </xdr:from>
        <xdr:to>
          <xdr:col>0</xdr:col>
          <xdr:colOff>180975</xdr:colOff>
          <xdr:row>154</xdr:row>
          <xdr:rowOff>0</xdr:rowOff>
        </xdr:to>
        <xdr:sp macro="" textlink="">
          <xdr:nvSpPr>
            <xdr:cNvPr id="39057" name="Check Box 145" hidden="1">
              <a:extLst>
                <a:ext uri="{63B3BB69-23CF-44E3-9099-C40C66FF867C}">
                  <a14:compatExt spid="_x0000_s39057"/>
                </a:ext>
                <a:ext uri="{FF2B5EF4-FFF2-40B4-BE49-F238E27FC236}">
                  <a16:creationId xmlns:a16="http://schemas.microsoft.com/office/drawing/2014/main" id="{00000000-0008-0000-0800-00009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154</xdr:row>
          <xdr:rowOff>76200</xdr:rowOff>
        </xdr:from>
        <xdr:to>
          <xdr:col>0</xdr:col>
          <xdr:colOff>180975</xdr:colOff>
          <xdr:row>154</xdr:row>
          <xdr:rowOff>257175</xdr:rowOff>
        </xdr:to>
        <xdr:sp macro="" textlink="">
          <xdr:nvSpPr>
            <xdr:cNvPr id="39058" name="Check Box 146" hidden="1">
              <a:extLst>
                <a:ext uri="{63B3BB69-23CF-44E3-9099-C40C66FF867C}">
                  <a14:compatExt spid="_x0000_s39058"/>
                </a:ext>
                <a:ext uri="{FF2B5EF4-FFF2-40B4-BE49-F238E27FC236}">
                  <a16:creationId xmlns:a16="http://schemas.microsoft.com/office/drawing/2014/main" id="{00000000-0008-0000-0800-00009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155</xdr:row>
          <xdr:rowOff>247650</xdr:rowOff>
        </xdr:from>
        <xdr:to>
          <xdr:col>0</xdr:col>
          <xdr:colOff>180975</xdr:colOff>
          <xdr:row>155</xdr:row>
          <xdr:rowOff>428625</xdr:rowOff>
        </xdr:to>
        <xdr:sp macro="" textlink="">
          <xdr:nvSpPr>
            <xdr:cNvPr id="39059" name="Check Box 147" hidden="1">
              <a:extLst>
                <a:ext uri="{63B3BB69-23CF-44E3-9099-C40C66FF867C}">
                  <a14:compatExt spid="_x0000_s39059"/>
                </a:ext>
                <a:ext uri="{FF2B5EF4-FFF2-40B4-BE49-F238E27FC236}">
                  <a16:creationId xmlns:a16="http://schemas.microsoft.com/office/drawing/2014/main" id="{00000000-0008-0000-0800-00009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156</xdr:row>
          <xdr:rowOff>161925</xdr:rowOff>
        </xdr:from>
        <xdr:to>
          <xdr:col>0</xdr:col>
          <xdr:colOff>180975</xdr:colOff>
          <xdr:row>156</xdr:row>
          <xdr:rowOff>342900</xdr:rowOff>
        </xdr:to>
        <xdr:sp macro="" textlink="">
          <xdr:nvSpPr>
            <xdr:cNvPr id="39060" name="Check Box 148" hidden="1">
              <a:extLst>
                <a:ext uri="{63B3BB69-23CF-44E3-9099-C40C66FF867C}">
                  <a14:compatExt spid="_x0000_s39060"/>
                </a:ext>
                <a:ext uri="{FF2B5EF4-FFF2-40B4-BE49-F238E27FC236}">
                  <a16:creationId xmlns:a16="http://schemas.microsoft.com/office/drawing/2014/main" id="{00000000-0008-0000-0800-00009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157</xdr:row>
          <xdr:rowOff>152400</xdr:rowOff>
        </xdr:from>
        <xdr:to>
          <xdr:col>0</xdr:col>
          <xdr:colOff>180975</xdr:colOff>
          <xdr:row>157</xdr:row>
          <xdr:rowOff>333375</xdr:rowOff>
        </xdr:to>
        <xdr:sp macro="" textlink="">
          <xdr:nvSpPr>
            <xdr:cNvPr id="39061" name="Check Box 149" hidden="1">
              <a:extLst>
                <a:ext uri="{63B3BB69-23CF-44E3-9099-C40C66FF867C}">
                  <a14:compatExt spid="_x0000_s39061"/>
                </a:ext>
                <a:ext uri="{FF2B5EF4-FFF2-40B4-BE49-F238E27FC236}">
                  <a16:creationId xmlns:a16="http://schemas.microsoft.com/office/drawing/2014/main" id="{00000000-0008-0000-0800-00009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161</xdr:row>
          <xdr:rowOff>114300</xdr:rowOff>
        </xdr:from>
        <xdr:to>
          <xdr:col>1</xdr:col>
          <xdr:colOff>0</xdr:colOff>
          <xdr:row>162</xdr:row>
          <xdr:rowOff>0</xdr:rowOff>
        </xdr:to>
        <xdr:sp macro="" textlink="">
          <xdr:nvSpPr>
            <xdr:cNvPr id="39062" name="Check Box 150" hidden="1">
              <a:extLst>
                <a:ext uri="{63B3BB69-23CF-44E3-9099-C40C66FF867C}">
                  <a14:compatExt spid="_x0000_s39062"/>
                </a:ext>
                <a:ext uri="{FF2B5EF4-FFF2-40B4-BE49-F238E27FC236}">
                  <a16:creationId xmlns:a16="http://schemas.microsoft.com/office/drawing/2014/main" id="{00000000-0008-0000-0800-00009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162</xdr:row>
          <xdr:rowOff>76200</xdr:rowOff>
        </xdr:from>
        <xdr:to>
          <xdr:col>0</xdr:col>
          <xdr:colOff>180975</xdr:colOff>
          <xdr:row>162</xdr:row>
          <xdr:rowOff>257175</xdr:rowOff>
        </xdr:to>
        <xdr:sp macro="" textlink="">
          <xdr:nvSpPr>
            <xdr:cNvPr id="39063" name="Check Box 151" hidden="1">
              <a:extLst>
                <a:ext uri="{63B3BB69-23CF-44E3-9099-C40C66FF867C}">
                  <a14:compatExt spid="_x0000_s39063"/>
                </a:ext>
                <a:ext uri="{FF2B5EF4-FFF2-40B4-BE49-F238E27FC236}">
                  <a16:creationId xmlns:a16="http://schemas.microsoft.com/office/drawing/2014/main" id="{00000000-0008-0000-0800-00009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163</xdr:row>
          <xdr:rowOff>76200</xdr:rowOff>
        </xdr:from>
        <xdr:to>
          <xdr:col>0</xdr:col>
          <xdr:colOff>180975</xdr:colOff>
          <xdr:row>163</xdr:row>
          <xdr:rowOff>257175</xdr:rowOff>
        </xdr:to>
        <xdr:sp macro="" textlink="">
          <xdr:nvSpPr>
            <xdr:cNvPr id="39064" name="Check Box 152" hidden="1">
              <a:extLst>
                <a:ext uri="{63B3BB69-23CF-44E3-9099-C40C66FF867C}">
                  <a14:compatExt spid="_x0000_s39064"/>
                </a:ext>
                <a:ext uri="{FF2B5EF4-FFF2-40B4-BE49-F238E27FC236}">
                  <a16:creationId xmlns:a16="http://schemas.microsoft.com/office/drawing/2014/main" id="{00000000-0008-0000-0800-00009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165</xdr:row>
          <xdr:rowOff>47625</xdr:rowOff>
        </xdr:from>
        <xdr:to>
          <xdr:col>0</xdr:col>
          <xdr:colOff>190500</xdr:colOff>
          <xdr:row>166</xdr:row>
          <xdr:rowOff>0</xdr:rowOff>
        </xdr:to>
        <xdr:sp macro="" textlink="">
          <xdr:nvSpPr>
            <xdr:cNvPr id="39065" name="Check Box 153" hidden="1">
              <a:extLst>
                <a:ext uri="{63B3BB69-23CF-44E3-9099-C40C66FF867C}">
                  <a14:compatExt spid="_x0000_s39065"/>
                </a:ext>
                <a:ext uri="{FF2B5EF4-FFF2-40B4-BE49-F238E27FC236}">
                  <a16:creationId xmlns:a16="http://schemas.microsoft.com/office/drawing/2014/main" id="{00000000-0008-0000-0800-00009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167</xdr:row>
          <xdr:rowOff>66675</xdr:rowOff>
        </xdr:from>
        <xdr:to>
          <xdr:col>0</xdr:col>
          <xdr:colOff>180975</xdr:colOff>
          <xdr:row>167</xdr:row>
          <xdr:rowOff>247650</xdr:rowOff>
        </xdr:to>
        <xdr:sp macro="" textlink="">
          <xdr:nvSpPr>
            <xdr:cNvPr id="39066" name="Check Box 154" hidden="1">
              <a:extLst>
                <a:ext uri="{63B3BB69-23CF-44E3-9099-C40C66FF867C}">
                  <a14:compatExt spid="_x0000_s39066"/>
                </a:ext>
                <a:ext uri="{FF2B5EF4-FFF2-40B4-BE49-F238E27FC236}">
                  <a16:creationId xmlns:a16="http://schemas.microsoft.com/office/drawing/2014/main" id="{00000000-0008-0000-0800-00009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169</xdr:row>
          <xdr:rowOff>19050</xdr:rowOff>
        </xdr:from>
        <xdr:to>
          <xdr:col>1</xdr:col>
          <xdr:colOff>9525</xdr:colOff>
          <xdr:row>170</xdr:row>
          <xdr:rowOff>0</xdr:rowOff>
        </xdr:to>
        <xdr:sp macro="" textlink="">
          <xdr:nvSpPr>
            <xdr:cNvPr id="39067" name="Check Box 155" hidden="1">
              <a:extLst>
                <a:ext uri="{63B3BB69-23CF-44E3-9099-C40C66FF867C}">
                  <a14:compatExt spid="_x0000_s39067"/>
                </a:ext>
                <a:ext uri="{FF2B5EF4-FFF2-40B4-BE49-F238E27FC236}">
                  <a16:creationId xmlns:a16="http://schemas.microsoft.com/office/drawing/2014/main" id="{00000000-0008-0000-0800-00009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170</xdr:row>
          <xdr:rowOff>66675</xdr:rowOff>
        </xdr:from>
        <xdr:to>
          <xdr:col>0</xdr:col>
          <xdr:colOff>190500</xdr:colOff>
          <xdr:row>171</xdr:row>
          <xdr:rowOff>0</xdr:rowOff>
        </xdr:to>
        <xdr:sp macro="" textlink="">
          <xdr:nvSpPr>
            <xdr:cNvPr id="39068" name="Check Box 156" hidden="1">
              <a:extLst>
                <a:ext uri="{63B3BB69-23CF-44E3-9099-C40C66FF867C}">
                  <a14:compatExt spid="_x0000_s39068"/>
                </a:ext>
                <a:ext uri="{FF2B5EF4-FFF2-40B4-BE49-F238E27FC236}">
                  <a16:creationId xmlns:a16="http://schemas.microsoft.com/office/drawing/2014/main" id="{00000000-0008-0000-0800-00009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171</xdr:row>
          <xdr:rowOff>85725</xdr:rowOff>
        </xdr:from>
        <xdr:to>
          <xdr:col>0</xdr:col>
          <xdr:colOff>180975</xdr:colOff>
          <xdr:row>171</xdr:row>
          <xdr:rowOff>447675</xdr:rowOff>
        </xdr:to>
        <xdr:sp macro="" textlink="">
          <xdr:nvSpPr>
            <xdr:cNvPr id="39069" name="Check Box 157" hidden="1">
              <a:extLst>
                <a:ext uri="{63B3BB69-23CF-44E3-9099-C40C66FF867C}">
                  <a14:compatExt spid="_x0000_s39069"/>
                </a:ext>
                <a:ext uri="{FF2B5EF4-FFF2-40B4-BE49-F238E27FC236}">
                  <a16:creationId xmlns:a16="http://schemas.microsoft.com/office/drawing/2014/main" id="{00000000-0008-0000-0800-00009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19050</xdr:colOff>
      <xdr:row>0</xdr:row>
      <xdr:rowOff>9525</xdr:rowOff>
    </xdr:from>
    <xdr:to>
      <xdr:col>3</xdr:col>
      <xdr:colOff>2152650</xdr:colOff>
      <xdr:row>0</xdr:row>
      <xdr:rowOff>276225</xdr:rowOff>
    </xdr:to>
    <xdr:sp macro="" textlink="">
      <xdr:nvSpPr>
        <xdr:cNvPr id="159" name="Rektangel: rundade hörn 158">
          <a:hlinkClick xmlns:r="http://schemas.openxmlformats.org/officeDocument/2006/relationships" r:id="rId1"/>
          <a:extLst>
            <a:ext uri="{FF2B5EF4-FFF2-40B4-BE49-F238E27FC236}">
              <a16:creationId xmlns:a16="http://schemas.microsoft.com/office/drawing/2014/main" id="{00000000-0008-0000-0800-00009F000000}"/>
            </a:ext>
          </a:extLst>
        </xdr:cNvPr>
        <xdr:cNvSpPr/>
      </xdr:nvSpPr>
      <xdr:spPr>
        <a:xfrm>
          <a:off x="5286375" y="9525"/>
          <a:ext cx="2133600" cy="266700"/>
        </a:xfrm>
        <a:prstGeom prst="roundRect">
          <a:avLst/>
        </a:prstGeom>
        <a:ln/>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sv-SE" sz="1200">
              <a:solidFill>
                <a:schemeClr val="tx1"/>
              </a:solidFill>
            </a:rPr>
            <a:t>Tillbaka till Registeröversikt</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44</xdr:row>
          <xdr:rowOff>9525</xdr:rowOff>
        </xdr:from>
        <xdr:to>
          <xdr:col>0</xdr:col>
          <xdr:colOff>180975</xdr:colOff>
          <xdr:row>44</xdr:row>
          <xdr:rowOff>190500</xdr:rowOff>
        </xdr:to>
        <xdr:sp macro="" textlink="">
          <xdr:nvSpPr>
            <xdr:cNvPr id="39070" name="Check Box 158" hidden="1">
              <a:extLst>
                <a:ext uri="{63B3BB69-23CF-44E3-9099-C40C66FF867C}">
                  <a14:compatExt spid="_x0000_s39070"/>
                </a:ext>
                <a:ext uri="{FF2B5EF4-FFF2-40B4-BE49-F238E27FC236}">
                  <a16:creationId xmlns:a16="http://schemas.microsoft.com/office/drawing/2014/main" id="{00000000-0008-0000-0800-00009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164</xdr:row>
          <xdr:rowOff>76200</xdr:rowOff>
        </xdr:from>
        <xdr:to>
          <xdr:col>0</xdr:col>
          <xdr:colOff>180975</xdr:colOff>
          <xdr:row>164</xdr:row>
          <xdr:rowOff>257175</xdr:rowOff>
        </xdr:to>
        <xdr:sp macro="" textlink="">
          <xdr:nvSpPr>
            <xdr:cNvPr id="39071" name="Check Box 159" hidden="1">
              <a:extLst>
                <a:ext uri="{63B3BB69-23CF-44E3-9099-C40C66FF867C}">
                  <a14:compatExt spid="_x0000_s39071"/>
                </a:ext>
                <a:ext uri="{FF2B5EF4-FFF2-40B4-BE49-F238E27FC236}">
                  <a16:creationId xmlns:a16="http://schemas.microsoft.com/office/drawing/2014/main" id="{00000000-0008-0000-0800-00009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165</xdr:row>
          <xdr:rowOff>314325</xdr:rowOff>
        </xdr:from>
        <xdr:to>
          <xdr:col>0</xdr:col>
          <xdr:colOff>190500</xdr:colOff>
          <xdr:row>167</xdr:row>
          <xdr:rowOff>28575</xdr:rowOff>
        </xdr:to>
        <xdr:sp macro="" textlink="">
          <xdr:nvSpPr>
            <xdr:cNvPr id="39072" name="Check Box 160" hidden="1">
              <a:extLst>
                <a:ext uri="{63B3BB69-23CF-44E3-9099-C40C66FF867C}">
                  <a14:compatExt spid="_x0000_s39072"/>
                </a:ext>
                <a:ext uri="{FF2B5EF4-FFF2-40B4-BE49-F238E27FC236}">
                  <a16:creationId xmlns:a16="http://schemas.microsoft.com/office/drawing/2014/main" id="{00000000-0008-0000-0800-0000A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168</xdr:row>
          <xdr:rowOff>19050</xdr:rowOff>
        </xdr:from>
        <xdr:to>
          <xdr:col>0</xdr:col>
          <xdr:colOff>180975</xdr:colOff>
          <xdr:row>168</xdr:row>
          <xdr:rowOff>200025</xdr:rowOff>
        </xdr:to>
        <xdr:sp macro="" textlink="">
          <xdr:nvSpPr>
            <xdr:cNvPr id="39073" name="Check Box 161" hidden="1">
              <a:extLst>
                <a:ext uri="{63B3BB69-23CF-44E3-9099-C40C66FF867C}">
                  <a14:compatExt spid="_x0000_s39073"/>
                </a:ext>
                <a:ext uri="{FF2B5EF4-FFF2-40B4-BE49-F238E27FC236}">
                  <a16:creationId xmlns:a16="http://schemas.microsoft.com/office/drawing/2014/main" id="{00000000-0008-0000-0800-0000A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xdr:row>
          <xdr:rowOff>9525</xdr:rowOff>
        </xdr:from>
        <xdr:to>
          <xdr:col>0</xdr:col>
          <xdr:colOff>171450</xdr:colOff>
          <xdr:row>5</xdr:row>
          <xdr:rowOff>0</xdr:rowOff>
        </xdr:to>
        <xdr:sp macro="" textlink="">
          <xdr:nvSpPr>
            <xdr:cNvPr id="46081" name="Check Box 1" hidden="1">
              <a:extLst>
                <a:ext uri="{63B3BB69-23CF-44E3-9099-C40C66FF867C}">
                  <a14:compatExt spid="_x0000_s46081"/>
                </a:ext>
                <a:ext uri="{FF2B5EF4-FFF2-40B4-BE49-F238E27FC236}">
                  <a16:creationId xmlns:a16="http://schemas.microsoft.com/office/drawing/2014/main" id="{00000000-0008-0000-0900-00000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9525</xdr:rowOff>
        </xdr:from>
        <xdr:to>
          <xdr:col>0</xdr:col>
          <xdr:colOff>171450</xdr:colOff>
          <xdr:row>9</xdr:row>
          <xdr:rowOff>0</xdr:rowOff>
        </xdr:to>
        <xdr:sp macro="" textlink="">
          <xdr:nvSpPr>
            <xdr:cNvPr id="46082" name="Check Box 2" hidden="1">
              <a:extLst>
                <a:ext uri="{63B3BB69-23CF-44E3-9099-C40C66FF867C}">
                  <a14:compatExt spid="_x0000_s46082"/>
                </a:ext>
                <a:ext uri="{FF2B5EF4-FFF2-40B4-BE49-F238E27FC236}">
                  <a16:creationId xmlns:a16="http://schemas.microsoft.com/office/drawing/2014/main" id="{00000000-0008-0000-0900-000002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9525</xdr:rowOff>
        </xdr:from>
        <xdr:to>
          <xdr:col>0</xdr:col>
          <xdr:colOff>171450</xdr:colOff>
          <xdr:row>10</xdr:row>
          <xdr:rowOff>0</xdr:rowOff>
        </xdr:to>
        <xdr:sp macro="" textlink="">
          <xdr:nvSpPr>
            <xdr:cNvPr id="46083" name="Check Box 3" hidden="1">
              <a:extLst>
                <a:ext uri="{63B3BB69-23CF-44E3-9099-C40C66FF867C}">
                  <a14:compatExt spid="_x0000_s46083"/>
                </a:ext>
                <a:ext uri="{FF2B5EF4-FFF2-40B4-BE49-F238E27FC236}">
                  <a16:creationId xmlns:a16="http://schemas.microsoft.com/office/drawing/2014/main" id="{00000000-0008-0000-0900-000003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9525</xdr:rowOff>
        </xdr:from>
        <xdr:to>
          <xdr:col>0</xdr:col>
          <xdr:colOff>171450</xdr:colOff>
          <xdr:row>11</xdr:row>
          <xdr:rowOff>0</xdr:rowOff>
        </xdr:to>
        <xdr:sp macro="" textlink="">
          <xdr:nvSpPr>
            <xdr:cNvPr id="46087" name="Check Box 7" hidden="1">
              <a:extLst>
                <a:ext uri="{63B3BB69-23CF-44E3-9099-C40C66FF867C}">
                  <a14:compatExt spid="_x0000_s46087"/>
                </a:ext>
                <a:ext uri="{FF2B5EF4-FFF2-40B4-BE49-F238E27FC236}">
                  <a16:creationId xmlns:a16="http://schemas.microsoft.com/office/drawing/2014/main" id="{00000000-0008-0000-0900-000007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0</xdr:col>
          <xdr:colOff>171450</xdr:colOff>
          <xdr:row>12</xdr:row>
          <xdr:rowOff>0</xdr:rowOff>
        </xdr:to>
        <xdr:sp macro="" textlink="">
          <xdr:nvSpPr>
            <xdr:cNvPr id="46088" name="Check Box 8" hidden="1">
              <a:extLst>
                <a:ext uri="{63B3BB69-23CF-44E3-9099-C40C66FF867C}">
                  <a14:compatExt spid="_x0000_s46088"/>
                </a:ext>
                <a:ext uri="{FF2B5EF4-FFF2-40B4-BE49-F238E27FC236}">
                  <a16:creationId xmlns:a16="http://schemas.microsoft.com/office/drawing/2014/main" id="{00000000-0008-0000-0900-000008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9525</xdr:rowOff>
        </xdr:from>
        <xdr:to>
          <xdr:col>0</xdr:col>
          <xdr:colOff>171450</xdr:colOff>
          <xdr:row>13</xdr:row>
          <xdr:rowOff>0</xdr:rowOff>
        </xdr:to>
        <xdr:sp macro="" textlink="">
          <xdr:nvSpPr>
            <xdr:cNvPr id="46089" name="Check Box 9" hidden="1">
              <a:extLst>
                <a:ext uri="{63B3BB69-23CF-44E3-9099-C40C66FF867C}">
                  <a14:compatExt spid="_x0000_s46089"/>
                </a:ext>
                <a:ext uri="{FF2B5EF4-FFF2-40B4-BE49-F238E27FC236}">
                  <a16:creationId xmlns:a16="http://schemas.microsoft.com/office/drawing/2014/main" id="{00000000-0008-0000-0900-000009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9525</xdr:rowOff>
        </xdr:from>
        <xdr:to>
          <xdr:col>0</xdr:col>
          <xdr:colOff>171450</xdr:colOff>
          <xdr:row>14</xdr:row>
          <xdr:rowOff>0</xdr:rowOff>
        </xdr:to>
        <xdr:sp macro="" textlink="">
          <xdr:nvSpPr>
            <xdr:cNvPr id="46090" name="Check Box 10" hidden="1">
              <a:extLst>
                <a:ext uri="{63B3BB69-23CF-44E3-9099-C40C66FF867C}">
                  <a14:compatExt spid="_x0000_s46090"/>
                </a:ext>
                <a:ext uri="{FF2B5EF4-FFF2-40B4-BE49-F238E27FC236}">
                  <a16:creationId xmlns:a16="http://schemas.microsoft.com/office/drawing/2014/main" id="{00000000-0008-0000-0900-00000A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9525</xdr:rowOff>
        </xdr:from>
        <xdr:to>
          <xdr:col>0</xdr:col>
          <xdr:colOff>171450</xdr:colOff>
          <xdr:row>15</xdr:row>
          <xdr:rowOff>0</xdr:rowOff>
        </xdr:to>
        <xdr:sp macro="" textlink="">
          <xdr:nvSpPr>
            <xdr:cNvPr id="46091" name="Check Box 11" hidden="1">
              <a:extLst>
                <a:ext uri="{63B3BB69-23CF-44E3-9099-C40C66FF867C}">
                  <a14:compatExt spid="_x0000_s46091"/>
                </a:ext>
                <a:ext uri="{FF2B5EF4-FFF2-40B4-BE49-F238E27FC236}">
                  <a16:creationId xmlns:a16="http://schemas.microsoft.com/office/drawing/2014/main" id="{00000000-0008-0000-0900-00000B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66675</xdr:rowOff>
        </xdr:from>
        <xdr:to>
          <xdr:col>0</xdr:col>
          <xdr:colOff>171450</xdr:colOff>
          <xdr:row>15</xdr:row>
          <xdr:rowOff>266700</xdr:rowOff>
        </xdr:to>
        <xdr:sp macro="" textlink="">
          <xdr:nvSpPr>
            <xdr:cNvPr id="46092" name="Check Box 12" hidden="1">
              <a:extLst>
                <a:ext uri="{63B3BB69-23CF-44E3-9099-C40C66FF867C}">
                  <a14:compatExt spid="_x0000_s46092"/>
                </a:ext>
                <a:ext uri="{FF2B5EF4-FFF2-40B4-BE49-F238E27FC236}">
                  <a16:creationId xmlns:a16="http://schemas.microsoft.com/office/drawing/2014/main" id="{00000000-0008-0000-0900-00000C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9525</xdr:rowOff>
        </xdr:from>
        <xdr:to>
          <xdr:col>0</xdr:col>
          <xdr:colOff>171450</xdr:colOff>
          <xdr:row>17</xdr:row>
          <xdr:rowOff>0</xdr:rowOff>
        </xdr:to>
        <xdr:sp macro="" textlink="">
          <xdr:nvSpPr>
            <xdr:cNvPr id="46093" name="Check Box 13" hidden="1">
              <a:extLst>
                <a:ext uri="{63B3BB69-23CF-44E3-9099-C40C66FF867C}">
                  <a14:compatExt spid="_x0000_s46093"/>
                </a:ext>
                <a:ext uri="{FF2B5EF4-FFF2-40B4-BE49-F238E27FC236}">
                  <a16:creationId xmlns:a16="http://schemas.microsoft.com/office/drawing/2014/main" id="{00000000-0008-0000-0900-00000D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9525</xdr:rowOff>
        </xdr:from>
        <xdr:to>
          <xdr:col>0</xdr:col>
          <xdr:colOff>171450</xdr:colOff>
          <xdr:row>18</xdr:row>
          <xdr:rowOff>0</xdr:rowOff>
        </xdr:to>
        <xdr:sp macro="" textlink="">
          <xdr:nvSpPr>
            <xdr:cNvPr id="46094" name="Check Box 14" hidden="1">
              <a:extLst>
                <a:ext uri="{63B3BB69-23CF-44E3-9099-C40C66FF867C}">
                  <a14:compatExt spid="_x0000_s46094"/>
                </a:ext>
                <a:ext uri="{FF2B5EF4-FFF2-40B4-BE49-F238E27FC236}">
                  <a16:creationId xmlns:a16="http://schemas.microsoft.com/office/drawing/2014/main" id="{00000000-0008-0000-0900-00000E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9525</xdr:rowOff>
        </xdr:from>
        <xdr:to>
          <xdr:col>0</xdr:col>
          <xdr:colOff>171450</xdr:colOff>
          <xdr:row>19</xdr:row>
          <xdr:rowOff>0</xdr:rowOff>
        </xdr:to>
        <xdr:sp macro="" textlink="">
          <xdr:nvSpPr>
            <xdr:cNvPr id="46095" name="Check Box 15" hidden="1">
              <a:extLst>
                <a:ext uri="{63B3BB69-23CF-44E3-9099-C40C66FF867C}">
                  <a14:compatExt spid="_x0000_s46095"/>
                </a:ext>
                <a:ext uri="{FF2B5EF4-FFF2-40B4-BE49-F238E27FC236}">
                  <a16:creationId xmlns:a16="http://schemas.microsoft.com/office/drawing/2014/main" id="{00000000-0008-0000-0900-00000F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9525</xdr:rowOff>
        </xdr:from>
        <xdr:to>
          <xdr:col>0</xdr:col>
          <xdr:colOff>171450</xdr:colOff>
          <xdr:row>20</xdr:row>
          <xdr:rowOff>0</xdr:rowOff>
        </xdr:to>
        <xdr:sp macro="" textlink="">
          <xdr:nvSpPr>
            <xdr:cNvPr id="46096" name="Check Box 16" hidden="1">
              <a:extLst>
                <a:ext uri="{63B3BB69-23CF-44E3-9099-C40C66FF867C}">
                  <a14:compatExt spid="_x0000_s46096"/>
                </a:ext>
                <a:ext uri="{FF2B5EF4-FFF2-40B4-BE49-F238E27FC236}">
                  <a16:creationId xmlns:a16="http://schemas.microsoft.com/office/drawing/2014/main" id="{00000000-0008-0000-0900-000010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9525</xdr:rowOff>
        </xdr:from>
        <xdr:to>
          <xdr:col>0</xdr:col>
          <xdr:colOff>171450</xdr:colOff>
          <xdr:row>21</xdr:row>
          <xdr:rowOff>0</xdr:rowOff>
        </xdr:to>
        <xdr:sp macro="" textlink="">
          <xdr:nvSpPr>
            <xdr:cNvPr id="46097" name="Check Box 17" hidden="1">
              <a:extLst>
                <a:ext uri="{63B3BB69-23CF-44E3-9099-C40C66FF867C}">
                  <a14:compatExt spid="_x0000_s46097"/>
                </a:ext>
                <a:ext uri="{FF2B5EF4-FFF2-40B4-BE49-F238E27FC236}">
                  <a16:creationId xmlns:a16="http://schemas.microsoft.com/office/drawing/2014/main" id="{00000000-0008-0000-0900-00001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9525</xdr:rowOff>
        </xdr:from>
        <xdr:to>
          <xdr:col>0</xdr:col>
          <xdr:colOff>171450</xdr:colOff>
          <xdr:row>22</xdr:row>
          <xdr:rowOff>0</xdr:rowOff>
        </xdr:to>
        <xdr:sp macro="" textlink="">
          <xdr:nvSpPr>
            <xdr:cNvPr id="46098" name="Check Box 18" hidden="1">
              <a:extLst>
                <a:ext uri="{63B3BB69-23CF-44E3-9099-C40C66FF867C}">
                  <a14:compatExt spid="_x0000_s46098"/>
                </a:ext>
                <a:ext uri="{FF2B5EF4-FFF2-40B4-BE49-F238E27FC236}">
                  <a16:creationId xmlns:a16="http://schemas.microsoft.com/office/drawing/2014/main" id="{00000000-0008-0000-0900-000012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9525</xdr:rowOff>
        </xdr:from>
        <xdr:to>
          <xdr:col>0</xdr:col>
          <xdr:colOff>171450</xdr:colOff>
          <xdr:row>23</xdr:row>
          <xdr:rowOff>0</xdr:rowOff>
        </xdr:to>
        <xdr:sp macro="" textlink="">
          <xdr:nvSpPr>
            <xdr:cNvPr id="46101" name="Check Box 21" hidden="1">
              <a:extLst>
                <a:ext uri="{63B3BB69-23CF-44E3-9099-C40C66FF867C}">
                  <a14:compatExt spid="_x0000_s46101"/>
                </a:ext>
                <a:ext uri="{FF2B5EF4-FFF2-40B4-BE49-F238E27FC236}">
                  <a16:creationId xmlns:a16="http://schemas.microsoft.com/office/drawing/2014/main" id="{00000000-0008-0000-0900-000015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9525</xdr:rowOff>
        </xdr:from>
        <xdr:to>
          <xdr:col>0</xdr:col>
          <xdr:colOff>171450</xdr:colOff>
          <xdr:row>24</xdr:row>
          <xdr:rowOff>0</xdr:rowOff>
        </xdr:to>
        <xdr:sp macro="" textlink="">
          <xdr:nvSpPr>
            <xdr:cNvPr id="46102" name="Check Box 22" hidden="1">
              <a:extLst>
                <a:ext uri="{63B3BB69-23CF-44E3-9099-C40C66FF867C}">
                  <a14:compatExt spid="_x0000_s46102"/>
                </a:ext>
                <a:ext uri="{FF2B5EF4-FFF2-40B4-BE49-F238E27FC236}">
                  <a16:creationId xmlns:a16="http://schemas.microsoft.com/office/drawing/2014/main" id="{00000000-0008-0000-0900-000016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9525</xdr:rowOff>
        </xdr:from>
        <xdr:to>
          <xdr:col>0</xdr:col>
          <xdr:colOff>171450</xdr:colOff>
          <xdr:row>25</xdr:row>
          <xdr:rowOff>0</xdr:rowOff>
        </xdr:to>
        <xdr:sp macro="" textlink="">
          <xdr:nvSpPr>
            <xdr:cNvPr id="46103" name="Check Box 23" hidden="1">
              <a:extLst>
                <a:ext uri="{63B3BB69-23CF-44E3-9099-C40C66FF867C}">
                  <a14:compatExt spid="_x0000_s46103"/>
                </a:ext>
                <a:ext uri="{FF2B5EF4-FFF2-40B4-BE49-F238E27FC236}">
                  <a16:creationId xmlns:a16="http://schemas.microsoft.com/office/drawing/2014/main" id="{00000000-0008-0000-0900-000017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9525</xdr:colOff>
      <xdr:row>0</xdr:row>
      <xdr:rowOff>9525</xdr:rowOff>
    </xdr:from>
    <xdr:to>
      <xdr:col>3</xdr:col>
      <xdr:colOff>2143125</xdr:colOff>
      <xdr:row>0</xdr:row>
      <xdr:rowOff>276225</xdr:rowOff>
    </xdr:to>
    <xdr:sp macro="" textlink="">
      <xdr:nvSpPr>
        <xdr:cNvPr id="25" name="Rektangel: rundade hörn 24">
          <a:hlinkClick xmlns:r="http://schemas.openxmlformats.org/officeDocument/2006/relationships" r:id="rId1"/>
          <a:extLst>
            <a:ext uri="{FF2B5EF4-FFF2-40B4-BE49-F238E27FC236}">
              <a16:creationId xmlns:a16="http://schemas.microsoft.com/office/drawing/2014/main" id="{00000000-0008-0000-0900-000019000000}"/>
            </a:ext>
          </a:extLst>
        </xdr:cNvPr>
        <xdr:cNvSpPr/>
      </xdr:nvSpPr>
      <xdr:spPr>
        <a:xfrm>
          <a:off x="5276850" y="9525"/>
          <a:ext cx="2133600" cy="266700"/>
        </a:xfrm>
        <a:prstGeom prst="roundRect">
          <a:avLst/>
        </a:prstGeom>
        <a:ln/>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sv-SE" sz="1200">
              <a:solidFill>
                <a:schemeClr val="tx1"/>
              </a:solidFill>
            </a:rPr>
            <a:t>Tillbaka till Registeröversikt</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28</xdr:row>
          <xdr:rowOff>57150</xdr:rowOff>
        </xdr:from>
        <xdr:to>
          <xdr:col>0</xdr:col>
          <xdr:colOff>171450</xdr:colOff>
          <xdr:row>28</xdr:row>
          <xdr:rowOff>257175</xdr:rowOff>
        </xdr:to>
        <xdr:sp macro="" textlink="">
          <xdr:nvSpPr>
            <xdr:cNvPr id="46104" name="Check Box 24" hidden="1">
              <a:extLst>
                <a:ext uri="{63B3BB69-23CF-44E3-9099-C40C66FF867C}">
                  <a14:compatExt spid="_x0000_s46104"/>
                </a:ext>
                <a:ext uri="{FF2B5EF4-FFF2-40B4-BE49-F238E27FC236}">
                  <a16:creationId xmlns:a16="http://schemas.microsoft.com/office/drawing/2014/main" id="{00000000-0008-0000-0900-000018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57150</xdr:rowOff>
        </xdr:from>
        <xdr:to>
          <xdr:col>0</xdr:col>
          <xdr:colOff>171450</xdr:colOff>
          <xdr:row>29</xdr:row>
          <xdr:rowOff>257175</xdr:rowOff>
        </xdr:to>
        <xdr:sp macro="" textlink="">
          <xdr:nvSpPr>
            <xdr:cNvPr id="46105" name="Check Box 25" hidden="1">
              <a:extLst>
                <a:ext uri="{63B3BB69-23CF-44E3-9099-C40C66FF867C}">
                  <a14:compatExt spid="_x0000_s46105"/>
                </a:ext>
                <a:ext uri="{FF2B5EF4-FFF2-40B4-BE49-F238E27FC236}">
                  <a16:creationId xmlns:a16="http://schemas.microsoft.com/office/drawing/2014/main" id="{00000000-0008-0000-0900-000019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66675</xdr:rowOff>
        </xdr:from>
        <xdr:to>
          <xdr:col>0</xdr:col>
          <xdr:colOff>171450</xdr:colOff>
          <xdr:row>30</xdr:row>
          <xdr:rowOff>266700</xdr:rowOff>
        </xdr:to>
        <xdr:sp macro="" textlink="">
          <xdr:nvSpPr>
            <xdr:cNvPr id="46106" name="Check Box 26" hidden="1">
              <a:extLst>
                <a:ext uri="{63B3BB69-23CF-44E3-9099-C40C66FF867C}">
                  <a14:compatExt spid="_x0000_s46106"/>
                </a:ext>
                <a:ext uri="{FF2B5EF4-FFF2-40B4-BE49-F238E27FC236}">
                  <a16:creationId xmlns:a16="http://schemas.microsoft.com/office/drawing/2014/main" id="{00000000-0008-0000-0900-00001A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66675</xdr:rowOff>
        </xdr:from>
        <xdr:to>
          <xdr:col>0</xdr:col>
          <xdr:colOff>171450</xdr:colOff>
          <xdr:row>31</xdr:row>
          <xdr:rowOff>266700</xdr:rowOff>
        </xdr:to>
        <xdr:sp macro="" textlink="">
          <xdr:nvSpPr>
            <xdr:cNvPr id="46107" name="Check Box 27" hidden="1">
              <a:extLst>
                <a:ext uri="{63B3BB69-23CF-44E3-9099-C40C66FF867C}">
                  <a14:compatExt spid="_x0000_s46107"/>
                </a:ext>
                <a:ext uri="{FF2B5EF4-FFF2-40B4-BE49-F238E27FC236}">
                  <a16:creationId xmlns:a16="http://schemas.microsoft.com/office/drawing/2014/main" id="{00000000-0008-0000-0900-00001B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9525</xdr:rowOff>
        </xdr:from>
        <xdr:to>
          <xdr:col>0</xdr:col>
          <xdr:colOff>171450</xdr:colOff>
          <xdr:row>6</xdr:row>
          <xdr:rowOff>0</xdr:rowOff>
        </xdr:to>
        <xdr:sp macro="" textlink="">
          <xdr:nvSpPr>
            <xdr:cNvPr id="46108" name="Check Box 28" hidden="1">
              <a:extLst>
                <a:ext uri="{63B3BB69-23CF-44E3-9099-C40C66FF867C}">
                  <a14:compatExt spid="_x0000_s46108"/>
                </a:ext>
                <a:ext uri="{FF2B5EF4-FFF2-40B4-BE49-F238E27FC236}">
                  <a16:creationId xmlns:a16="http://schemas.microsoft.com/office/drawing/2014/main" id="{00000000-0008-0000-0900-00001C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ocialstyrelsen">
  <a:themeElements>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a:noFill/>
        </a:ln>
      </a:spPr>
      <a:bodyPr rtlCol="0" anchor="ctr"/>
      <a:lstStyle>
        <a:defPPr algn="ctr">
          <a:defRPr sz="190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900" smtClean="0"/>
        </a:defPPr>
      </a:lstStyle>
    </a:txDef>
  </a:objectDefaults>
  <a:extraClrSchemeLst/>
  <a:custClrLst>
    <a:custClr name="Beige Diagrambakgrund">
      <a:srgbClr val="DAD7CB"/>
    </a:custClr>
    <a:custClr name="Mörkbeige">
      <a:srgbClr val="D3BF96"/>
    </a:custClr>
    <a:custClr name="Ljusbrun">
      <a:srgbClr val="AAA38E"/>
    </a:custClr>
    <a:custClr name="Brun">
      <a:srgbClr val="857363"/>
    </a:custClr>
    <a:custClr name="Mellanbrun">
      <a:srgbClr val="6D5047"/>
    </a:custClr>
    <a:custClr name="Mörkbrun">
      <a:srgbClr val="452325"/>
    </a:custClr>
    <a:custClr name="Vit">
      <a:srgbClr val="FFFFFF"/>
    </a:custClr>
    <a:custClr name="Vit">
      <a:srgbClr val="FFFFFF"/>
    </a:custClr>
    <a:custClr name="Svart">
      <a:srgbClr val="000000"/>
    </a:custClr>
    <a:custClr name="Vit">
      <a:srgbClr val="FFFFFF"/>
    </a:custClr>
    <a:custClr name="Ljusblå">
      <a:srgbClr val="E0E6E6"/>
    </a:custClr>
    <a:custClr name="Isblå">
      <a:srgbClr val="A6BCC6"/>
    </a:custClr>
    <a:custClr name="Ljus blågrå">
      <a:srgbClr val="A5ACAF"/>
    </a:custClr>
    <a:custClr name="Blågrå">
      <a:srgbClr val="7D9AAA"/>
    </a:custClr>
    <a:custClr name="Mörk blågrå">
      <a:srgbClr val="51626F"/>
    </a:custClr>
    <a:custClr name="Mörkblå">
      <a:srgbClr val="002B45"/>
    </a:custClr>
    <a:custClr name="Vit">
      <a:srgbClr val="FFFFFF"/>
    </a:custClr>
    <a:custClr name="Diagramfärg Riket Huvudfärg">
      <a:srgbClr val="ED8B00"/>
    </a:custClr>
    <a:custClr name="Blå">
      <a:srgbClr val="3DB7E4"/>
    </a:custClr>
    <a:custClr name="Grön">
      <a:srgbClr val="3F9C35"/>
    </a:custClr>
    <a:custClr name="Diagramfärg Riket 251/230/204">
      <a:srgbClr val="FBE6CC"/>
    </a:custClr>
    <a:custClr name="Diagramfärg Riket 246/205/153">
      <a:srgbClr val="F6CD99"/>
    </a:custClr>
    <a:custClr name="Diagramfärg Riket 242/181/102">
      <a:srgbClr val="F2B566"/>
    </a:custClr>
    <a:custClr name="Diagramfärg Riket Huvudfärg">
      <a:srgbClr val="ED8B00"/>
    </a:custClr>
    <a:custClr name="Diagramfärg Riket 175/98/10">
      <a:srgbClr val="AF620A"/>
    </a:custClr>
    <a:custClr name="Diagramfärg Riket 117/66/0">
      <a:srgbClr val="754200"/>
    </a:custClr>
    <a:custClr name="Vit">
      <a:srgbClr val="FFFFFF"/>
    </a:custClr>
    <a:custClr name="Diagramfärg Riket Huvudfärg">
      <a:srgbClr val="ED8B00"/>
    </a:custClr>
    <a:custClr name="Röd">
      <a:srgbClr val="BA0C2F"/>
    </a:custClr>
    <a:custClr name="Beige Diagrambakgrund">
      <a:srgbClr val="DAD7CB"/>
    </a:custClr>
    <a:custClr name="Diagramfärg män 218/237/203">
      <a:srgbClr val="DAEDCB"/>
    </a:custClr>
    <a:custClr name="Diagramfärg män 180/219/151">
      <a:srgbClr val="B4DB97"/>
    </a:custClr>
    <a:custClr name="Diagramfärg män 142/201/99">
      <a:srgbClr val="8EC963"/>
    </a:custClr>
    <a:custClr name="Diagramfärg män Huvudfärg">
      <a:srgbClr val="4A7729"/>
    </a:custClr>
    <a:custClr name="Diagramfärg män 55/88/31">
      <a:srgbClr val="3B581F"/>
    </a:custClr>
    <a:custClr name="Diagramfärg män 36/58/20">
      <a:srgbClr val="243A14"/>
    </a:custClr>
    <a:custClr name="Vit">
      <a:srgbClr val="FFFFFF"/>
    </a:custClr>
    <a:custClr name="Diagramfärg män Huvudfärg">
      <a:srgbClr val="4A7729"/>
    </a:custClr>
    <a:custClr name="Vit">
      <a:srgbClr val="FFFFFF"/>
    </a:custClr>
    <a:custClr name="Vit">
      <a:srgbClr val="FFFFFF"/>
    </a:custClr>
    <a:custClr name="Diagramfärg kvinnor 232/225/234">
      <a:srgbClr val="E8E1EA"/>
    </a:custClr>
    <a:custClr name="Diagramfärg kvinnor 209/197/214">
      <a:srgbClr val="D1C5D6"/>
    </a:custClr>
    <a:custClr name="Diagramfärg kvinnor 186/167/192">
      <a:srgbClr val="BAA7C0"/>
    </a:custClr>
    <a:custClr name="Diagramfärg kvinnor Huvudfärg">
      <a:srgbClr val="8D6E97"/>
    </a:custClr>
    <a:custClr name="Diagramfärg kvinnor 106/82/114">
      <a:srgbClr val="6A5272"/>
    </a:custClr>
    <a:custClr name="Diagramfärg kvinnor 70/54/75">
      <a:srgbClr val="46364B"/>
    </a:custClr>
    <a:custClr name="Vit">
      <a:srgbClr val="FFFFFF"/>
    </a:custClr>
    <a:custClr name="Diagramfärg kvinnor">
      <a:srgbClr val="8D6E97"/>
    </a:custClr>
    <a:custClr name="Vit">
      <a:srgbClr val="FFFFFF"/>
    </a:custClr>
    <a:custClr name="Vit">
      <a:srgbClr val="FFFFFF"/>
    </a:custClr>
  </a:custClrLst>
  <a:extLst>
    <a:ext uri="{05A4C25C-085E-4340-85A3-A5531E510DB2}">
      <thm15:themeFamily xmlns:thm15="http://schemas.microsoft.com/office/thememl/2012/main" name="Socialstyrelsen" id="{C80C8BA0-E32E-495D-A8C8-9421ED1EF1B9}" vid="{63015B29-6068-4E6D-BDC4-B4B58B86DE64}"/>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ocialstyrelsen.se/statistik-och-data/register/cancerregistret/" TargetMode="External"/><Relationship Id="rId13" Type="http://schemas.openxmlformats.org/officeDocument/2006/relationships/hyperlink" Target="https://www.socialstyrelsen.se/statistik-och-data/register/medicinska-fodelseregistret/overvakning-av-fosterskador/" TargetMode="External"/><Relationship Id="rId18" Type="http://schemas.openxmlformats.org/officeDocument/2006/relationships/printerSettings" Target="../printerSettings/printerSettings1.bin"/><Relationship Id="rId3" Type="http://schemas.openxmlformats.org/officeDocument/2006/relationships/hyperlink" Target="https://www.socialstyrelsen.se/statistik-och-data/register/dodsorsaksregistret/" TargetMode="External"/><Relationship Id="rId7" Type="http://schemas.openxmlformats.org/officeDocument/2006/relationships/hyperlink" Target="https://www.socialstyrelsen.se/statistik-och-data/register/dodsorsaksregistret/" TargetMode="External"/><Relationship Id="rId12" Type="http://schemas.openxmlformats.org/officeDocument/2006/relationships/hyperlink" Target="https://www.socialstyrelsen.se/statistik-och-data/register/medicinska-fodelseregistret/overvakning-av-fosterskador/" TargetMode="External"/><Relationship Id="rId17" Type="http://schemas.openxmlformats.org/officeDocument/2006/relationships/hyperlink" Target="https://www.socialstyrelsen.se/statistik-och-data/register/tandhalsoregistret/" TargetMode="External"/><Relationship Id="rId2" Type="http://schemas.openxmlformats.org/officeDocument/2006/relationships/hyperlink" Target="https://www.socialstyrelsen.se/statistik-och-data/register/medicinska-fodelseregistret/" TargetMode="External"/><Relationship Id="rId16" Type="http://schemas.openxmlformats.org/officeDocument/2006/relationships/hyperlink" Target="https://www.socialstyrelsen.se/statistik-och-data/register/patientregistret/" TargetMode="External"/><Relationship Id="rId1" Type="http://schemas.openxmlformats.org/officeDocument/2006/relationships/hyperlink" Target="https://www.socialstyrelsen.se/statistik-och-data/register/lakemedelsregistret/" TargetMode="External"/><Relationship Id="rId6" Type="http://schemas.openxmlformats.org/officeDocument/2006/relationships/hyperlink" Target="https://www.socialstyrelsen.se/statistik-och-data/register/patientregistret/" TargetMode="External"/><Relationship Id="rId11" Type="http://schemas.openxmlformats.org/officeDocument/2006/relationships/hyperlink" Target="https://www.socialstyrelsen.se/statistik-och-data/register/medicinska-fodelseregistret/" TargetMode="External"/><Relationship Id="rId5" Type="http://schemas.openxmlformats.org/officeDocument/2006/relationships/hyperlink" Target="https://www.socialstyrelsen.se/statistik-och-data/register/patientregistret/" TargetMode="External"/><Relationship Id="rId15" Type="http://schemas.openxmlformats.org/officeDocument/2006/relationships/hyperlink" Target="https://www.socialstyrelsen.se/statistik-och-data/register/patientregistret/" TargetMode="External"/><Relationship Id="rId10" Type="http://schemas.openxmlformats.org/officeDocument/2006/relationships/hyperlink" Target="https://www.socialstyrelsen.se/statistik-och-data/register/kommunal-halso-och-sjukvard/" TargetMode="External"/><Relationship Id="rId19" Type="http://schemas.openxmlformats.org/officeDocument/2006/relationships/drawing" Target="../drawings/drawing1.xml"/><Relationship Id="rId4" Type="http://schemas.openxmlformats.org/officeDocument/2006/relationships/hyperlink" Target="https://www.socialstyrelsen.se/statistik-och-data/register/insatser-enligt-lss/" TargetMode="External"/><Relationship Id="rId9" Type="http://schemas.openxmlformats.org/officeDocument/2006/relationships/hyperlink" Target="https://www.socialstyrelsen.se/statistik-och-data/register/cancerregistret/basalcellscancer/" TargetMode="External"/><Relationship Id="rId14" Type="http://schemas.openxmlformats.org/officeDocument/2006/relationships/hyperlink" Target="https://www.socialstyrelsen.se/statistik-och-data/register/patientregistret/" TargetMode="Externa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372.xml"/><Relationship Id="rId13" Type="http://schemas.openxmlformats.org/officeDocument/2006/relationships/ctrlProp" Target="../ctrlProps/ctrlProp377.xml"/><Relationship Id="rId18" Type="http://schemas.openxmlformats.org/officeDocument/2006/relationships/ctrlProp" Target="../ctrlProps/ctrlProp382.xml"/><Relationship Id="rId3" Type="http://schemas.openxmlformats.org/officeDocument/2006/relationships/ctrlProp" Target="../ctrlProps/ctrlProp367.xml"/><Relationship Id="rId21" Type="http://schemas.openxmlformats.org/officeDocument/2006/relationships/ctrlProp" Target="../ctrlProps/ctrlProp385.xml"/><Relationship Id="rId7" Type="http://schemas.openxmlformats.org/officeDocument/2006/relationships/ctrlProp" Target="../ctrlProps/ctrlProp371.xml"/><Relationship Id="rId12" Type="http://schemas.openxmlformats.org/officeDocument/2006/relationships/ctrlProp" Target="../ctrlProps/ctrlProp376.xml"/><Relationship Id="rId17" Type="http://schemas.openxmlformats.org/officeDocument/2006/relationships/ctrlProp" Target="../ctrlProps/ctrlProp381.xml"/><Relationship Id="rId25" Type="http://schemas.openxmlformats.org/officeDocument/2006/relationships/ctrlProp" Target="../ctrlProps/ctrlProp389.xml"/><Relationship Id="rId2" Type="http://schemas.openxmlformats.org/officeDocument/2006/relationships/vmlDrawing" Target="../drawings/vmlDrawing7.vml"/><Relationship Id="rId16" Type="http://schemas.openxmlformats.org/officeDocument/2006/relationships/ctrlProp" Target="../ctrlProps/ctrlProp380.xml"/><Relationship Id="rId20" Type="http://schemas.openxmlformats.org/officeDocument/2006/relationships/ctrlProp" Target="../ctrlProps/ctrlProp384.xml"/><Relationship Id="rId1" Type="http://schemas.openxmlformats.org/officeDocument/2006/relationships/drawing" Target="../drawings/drawing9.xml"/><Relationship Id="rId6" Type="http://schemas.openxmlformats.org/officeDocument/2006/relationships/ctrlProp" Target="../ctrlProps/ctrlProp370.xml"/><Relationship Id="rId11" Type="http://schemas.openxmlformats.org/officeDocument/2006/relationships/ctrlProp" Target="../ctrlProps/ctrlProp375.xml"/><Relationship Id="rId24" Type="http://schemas.openxmlformats.org/officeDocument/2006/relationships/ctrlProp" Target="../ctrlProps/ctrlProp388.xml"/><Relationship Id="rId5" Type="http://schemas.openxmlformats.org/officeDocument/2006/relationships/ctrlProp" Target="../ctrlProps/ctrlProp369.xml"/><Relationship Id="rId15" Type="http://schemas.openxmlformats.org/officeDocument/2006/relationships/ctrlProp" Target="../ctrlProps/ctrlProp379.xml"/><Relationship Id="rId23" Type="http://schemas.openxmlformats.org/officeDocument/2006/relationships/ctrlProp" Target="../ctrlProps/ctrlProp387.xml"/><Relationship Id="rId10" Type="http://schemas.openxmlformats.org/officeDocument/2006/relationships/ctrlProp" Target="../ctrlProps/ctrlProp374.xml"/><Relationship Id="rId19" Type="http://schemas.openxmlformats.org/officeDocument/2006/relationships/ctrlProp" Target="../ctrlProps/ctrlProp383.xml"/><Relationship Id="rId4" Type="http://schemas.openxmlformats.org/officeDocument/2006/relationships/ctrlProp" Target="../ctrlProps/ctrlProp368.xml"/><Relationship Id="rId9" Type="http://schemas.openxmlformats.org/officeDocument/2006/relationships/ctrlProp" Target="../ctrlProps/ctrlProp373.xml"/><Relationship Id="rId14" Type="http://schemas.openxmlformats.org/officeDocument/2006/relationships/ctrlProp" Target="../ctrlProps/ctrlProp378.xml"/><Relationship Id="rId22" Type="http://schemas.openxmlformats.org/officeDocument/2006/relationships/ctrlProp" Target="../ctrlProps/ctrlProp386.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94.xml"/><Relationship Id="rId13" Type="http://schemas.openxmlformats.org/officeDocument/2006/relationships/ctrlProp" Target="../ctrlProps/ctrlProp399.xml"/><Relationship Id="rId3" Type="http://schemas.openxmlformats.org/officeDocument/2006/relationships/vmlDrawing" Target="../drawings/vmlDrawing8.vml"/><Relationship Id="rId7" Type="http://schemas.openxmlformats.org/officeDocument/2006/relationships/ctrlProp" Target="../ctrlProps/ctrlProp393.xml"/><Relationship Id="rId12" Type="http://schemas.openxmlformats.org/officeDocument/2006/relationships/ctrlProp" Target="../ctrlProps/ctrlProp398.xml"/><Relationship Id="rId17" Type="http://schemas.openxmlformats.org/officeDocument/2006/relationships/ctrlProp" Target="../ctrlProps/ctrlProp403.xml"/><Relationship Id="rId2" Type="http://schemas.openxmlformats.org/officeDocument/2006/relationships/drawing" Target="../drawings/drawing10.xml"/><Relationship Id="rId16" Type="http://schemas.openxmlformats.org/officeDocument/2006/relationships/ctrlProp" Target="../ctrlProps/ctrlProp402.xml"/><Relationship Id="rId1" Type="http://schemas.openxmlformats.org/officeDocument/2006/relationships/printerSettings" Target="../printerSettings/printerSettings9.bin"/><Relationship Id="rId6" Type="http://schemas.openxmlformats.org/officeDocument/2006/relationships/ctrlProp" Target="../ctrlProps/ctrlProp392.xml"/><Relationship Id="rId11" Type="http://schemas.openxmlformats.org/officeDocument/2006/relationships/ctrlProp" Target="../ctrlProps/ctrlProp397.xml"/><Relationship Id="rId5" Type="http://schemas.openxmlformats.org/officeDocument/2006/relationships/ctrlProp" Target="../ctrlProps/ctrlProp391.xml"/><Relationship Id="rId15" Type="http://schemas.openxmlformats.org/officeDocument/2006/relationships/ctrlProp" Target="../ctrlProps/ctrlProp401.xml"/><Relationship Id="rId10" Type="http://schemas.openxmlformats.org/officeDocument/2006/relationships/ctrlProp" Target="../ctrlProps/ctrlProp396.xml"/><Relationship Id="rId4" Type="http://schemas.openxmlformats.org/officeDocument/2006/relationships/ctrlProp" Target="../ctrlProps/ctrlProp390.xml"/><Relationship Id="rId9" Type="http://schemas.openxmlformats.org/officeDocument/2006/relationships/ctrlProp" Target="../ctrlProps/ctrlProp395.xml"/><Relationship Id="rId14" Type="http://schemas.openxmlformats.org/officeDocument/2006/relationships/ctrlProp" Target="../ctrlProps/ctrlProp400.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409.xml"/><Relationship Id="rId13" Type="http://schemas.openxmlformats.org/officeDocument/2006/relationships/ctrlProp" Target="../ctrlProps/ctrlProp414.xml"/><Relationship Id="rId3" Type="http://schemas.openxmlformats.org/officeDocument/2006/relationships/ctrlProp" Target="../ctrlProps/ctrlProp404.xml"/><Relationship Id="rId7" Type="http://schemas.openxmlformats.org/officeDocument/2006/relationships/ctrlProp" Target="../ctrlProps/ctrlProp408.xml"/><Relationship Id="rId12" Type="http://schemas.openxmlformats.org/officeDocument/2006/relationships/ctrlProp" Target="../ctrlProps/ctrlProp413.xml"/><Relationship Id="rId2" Type="http://schemas.openxmlformats.org/officeDocument/2006/relationships/vmlDrawing" Target="../drawings/vmlDrawing9.vml"/><Relationship Id="rId16" Type="http://schemas.openxmlformats.org/officeDocument/2006/relationships/ctrlProp" Target="../ctrlProps/ctrlProp417.xml"/><Relationship Id="rId1" Type="http://schemas.openxmlformats.org/officeDocument/2006/relationships/drawing" Target="../drawings/drawing11.xml"/><Relationship Id="rId6" Type="http://schemas.openxmlformats.org/officeDocument/2006/relationships/ctrlProp" Target="../ctrlProps/ctrlProp407.xml"/><Relationship Id="rId11" Type="http://schemas.openxmlformats.org/officeDocument/2006/relationships/ctrlProp" Target="../ctrlProps/ctrlProp412.xml"/><Relationship Id="rId5" Type="http://schemas.openxmlformats.org/officeDocument/2006/relationships/ctrlProp" Target="../ctrlProps/ctrlProp406.xml"/><Relationship Id="rId15" Type="http://schemas.openxmlformats.org/officeDocument/2006/relationships/ctrlProp" Target="../ctrlProps/ctrlProp416.xml"/><Relationship Id="rId10" Type="http://schemas.openxmlformats.org/officeDocument/2006/relationships/ctrlProp" Target="../ctrlProps/ctrlProp411.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s>
</file>

<file path=xl/worksheets/_rels/sheet13.xml.rels><?xml version="1.0" encoding="UTF-8" standalone="yes"?>
<Relationships xmlns="http://schemas.openxmlformats.org/package/2006/relationships"><Relationship Id="rId13" Type="http://schemas.openxmlformats.org/officeDocument/2006/relationships/ctrlProp" Target="../ctrlProps/ctrlProp427.xml"/><Relationship Id="rId18" Type="http://schemas.openxmlformats.org/officeDocument/2006/relationships/ctrlProp" Target="../ctrlProps/ctrlProp432.xml"/><Relationship Id="rId26" Type="http://schemas.openxmlformats.org/officeDocument/2006/relationships/ctrlProp" Target="../ctrlProps/ctrlProp440.xml"/><Relationship Id="rId39" Type="http://schemas.openxmlformats.org/officeDocument/2006/relationships/ctrlProp" Target="../ctrlProps/ctrlProp453.xml"/><Relationship Id="rId3" Type="http://schemas.openxmlformats.org/officeDocument/2006/relationships/vmlDrawing" Target="../drawings/vmlDrawing10.vml"/><Relationship Id="rId21" Type="http://schemas.openxmlformats.org/officeDocument/2006/relationships/ctrlProp" Target="../ctrlProps/ctrlProp435.xml"/><Relationship Id="rId34" Type="http://schemas.openxmlformats.org/officeDocument/2006/relationships/ctrlProp" Target="../ctrlProps/ctrlProp448.xml"/><Relationship Id="rId42" Type="http://schemas.openxmlformats.org/officeDocument/2006/relationships/ctrlProp" Target="../ctrlProps/ctrlProp456.xml"/><Relationship Id="rId47" Type="http://schemas.openxmlformats.org/officeDocument/2006/relationships/ctrlProp" Target="../ctrlProps/ctrlProp461.xml"/><Relationship Id="rId7" Type="http://schemas.openxmlformats.org/officeDocument/2006/relationships/ctrlProp" Target="../ctrlProps/ctrlProp421.xml"/><Relationship Id="rId12" Type="http://schemas.openxmlformats.org/officeDocument/2006/relationships/ctrlProp" Target="../ctrlProps/ctrlProp426.xml"/><Relationship Id="rId17" Type="http://schemas.openxmlformats.org/officeDocument/2006/relationships/ctrlProp" Target="../ctrlProps/ctrlProp431.xml"/><Relationship Id="rId25" Type="http://schemas.openxmlformats.org/officeDocument/2006/relationships/ctrlProp" Target="../ctrlProps/ctrlProp439.xml"/><Relationship Id="rId33" Type="http://schemas.openxmlformats.org/officeDocument/2006/relationships/ctrlProp" Target="../ctrlProps/ctrlProp447.xml"/><Relationship Id="rId38" Type="http://schemas.openxmlformats.org/officeDocument/2006/relationships/ctrlProp" Target="../ctrlProps/ctrlProp452.xml"/><Relationship Id="rId46" Type="http://schemas.openxmlformats.org/officeDocument/2006/relationships/ctrlProp" Target="../ctrlProps/ctrlProp460.xml"/><Relationship Id="rId2" Type="http://schemas.openxmlformats.org/officeDocument/2006/relationships/drawing" Target="../drawings/drawing12.xml"/><Relationship Id="rId16" Type="http://schemas.openxmlformats.org/officeDocument/2006/relationships/ctrlProp" Target="../ctrlProps/ctrlProp430.xml"/><Relationship Id="rId20" Type="http://schemas.openxmlformats.org/officeDocument/2006/relationships/ctrlProp" Target="../ctrlProps/ctrlProp434.xml"/><Relationship Id="rId29" Type="http://schemas.openxmlformats.org/officeDocument/2006/relationships/ctrlProp" Target="../ctrlProps/ctrlProp443.xml"/><Relationship Id="rId41" Type="http://schemas.openxmlformats.org/officeDocument/2006/relationships/ctrlProp" Target="../ctrlProps/ctrlProp455.xml"/><Relationship Id="rId1" Type="http://schemas.openxmlformats.org/officeDocument/2006/relationships/printerSettings" Target="../printerSettings/printerSettings10.bin"/><Relationship Id="rId6" Type="http://schemas.openxmlformats.org/officeDocument/2006/relationships/ctrlProp" Target="../ctrlProps/ctrlProp420.xml"/><Relationship Id="rId11" Type="http://schemas.openxmlformats.org/officeDocument/2006/relationships/ctrlProp" Target="../ctrlProps/ctrlProp425.xml"/><Relationship Id="rId24" Type="http://schemas.openxmlformats.org/officeDocument/2006/relationships/ctrlProp" Target="../ctrlProps/ctrlProp438.xml"/><Relationship Id="rId32" Type="http://schemas.openxmlformats.org/officeDocument/2006/relationships/ctrlProp" Target="../ctrlProps/ctrlProp446.xml"/><Relationship Id="rId37" Type="http://schemas.openxmlformats.org/officeDocument/2006/relationships/ctrlProp" Target="../ctrlProps/ctrlProp451.xml"/><Relationship Id="rId40" Type="http://schemas.openxmlformats.org/officeDocument/2006/relationships/ctrlProp" Target="../ctrlProps/ctrlProp454.xml"/><Relationship Id="rId45" Type="http://schemas.openxmlformats.org/officeDocument/2006/relationships/ctrlProp" Target="../ctrlProps/ctrlProp459.xml"/><Relationship Id="rId5" Type="http://schemas.openxmlformats.org/officeDocument/2006/relationships/ctrlProp" Target="../ctrlProps/ctrlProp419.xml"/><Relationship Id="rId15" Type="http://schemas.openxmlformats.org/officeDocument/2006/relationships/ctrlProp" Target="../ctrlProps/ctrlProp429.xml"/><Relationship Id="rId23" Type="http://schemas.openxmlformats.org/officeDocument/2006/relationships/ctrlProp" Target="../ctrlProps/ctrlProp437.xml"/><Relationship Id="rId28" Type="http://schemas.openxmlformats.org/officeDocument/2006/relationships/ctrlProp" Target="../ctrlProps/ctrlProp442.xml"/><Relationship Id="rId36" Type="http://schemas.openxmlformats.org/officeDocument/2006/relationships/ctrlProp" Target="../ctrlProps/ctrlProp450.xml"/><Relationship Id="rId49" Type="http://schemas.openxmlformats.org/officeDocument/2006/relationships/ctrlProp" Target="../ctrlProps/ctrlProp463.xml"/><Relationship Id="rId10" Type="http://schemas.openxmlformats.org/officeDocument/2006/relationships/ctrlProp" Target="../ctrlProps/ctrlProp424.xml"/><Relationship Id="rId19" Type="http://schemas.openxmlformats.org/officeDocument/2006/relationships/ctrlProp" Target="../ctrlProps/ctrlProp433.xml"/><Relationship Id="rId31" Type="http://schemas.openxmlformats.org/officeDocument/2006/relationships/ctrlProp" Target="../ctrlProps/ctrlProp445.xml"/><Relationship Id="rId44" Type="http://schemas.openxmlformats.org/officeDocument/2006/relationships/ctrlProp" Target="../ctrlProps/ctrlProp458.xml"/><Relationship Id="rId4" Type="http://schemas.openxmlformats.org/officeDocument/2006/relationships/ctrlProp" Target="../ctrlProps/ctrlProp418.xml"/><Relationship Id="rId9" Type="http://schemas.openxmlformats.org/officeDocument/2006/relationships/ctrlProp" Target="../ctrlProps/ctrlProp423.xml"/><Relationship Id="rId14" Type="http://schemas.openxmlformats.org/officeDocument/2006/relationships/ctrlProp" Target="../ctrlProps/ctrlProp428.xml"/><Relationship Id="rId22" Type="http://schemas.openxmlformats.org/officeDocument/2006/relationships/ctrlProp" Target="../ctrlProps/ctrlProp436.xml"/><Relationship Id="rId27" Type="http://schemas.openxmlformats.org/officeDocument/2006/relationships/ctrlProp" Target="../ctrlProps/ctrlProp441.xml"/><Relationship Id="rId30" Type="http://schemas.openxmlformats.org/officeDocument/2006/relationships/ctrlProp" Target="../ctrlProps/ctrlProp444.xml"/><Relationship Id="rId35" Type="http://schemas.openxmlformats.org/officeDocument/2006/relationships/ctrlProp" Target="../ctrlProps/ctrlProp449.xml"/><Relationship Id="rId43" Type="http://schemas.openxmlformats.org/officeDocument/2006/relationships/ctrlProp" Target="../ctrlProps/ctrlProp457.xml"/><Relationship Id="rId48" Type="http://schemas.openxmlformats.org/officeDocument/2006/relationships/ctrlProp" Target="../ctrlProps/ctrlProp462.xml"/><Relationship Id="rId8" Type="http://schemas.openxmlformats.org/officeDocument/2006/relationships/ctrlProp" Target="../ctrlProps/ctrlProp422.xml"/></Relationships>
</file>

<file path=xl/worksheets/_rels/sheet14.xml.rels><?xml version="1.0" encoding="UTF-8" standalone="yes"?>
<Relationships xmlns="http://schemas.openxmlformats.org/package/2006/relationships"><Relationship Id="rId13" Type="http://schemas.openxmlformats.org/officeDocument/2006/relationships/ctrlProp" Target="../ctrlProps/ctrlProp473.xml"/><Relationship Id="rId18" Type="http://schemas.openxmlformats.org/officeDocument/2006/relationships/ctrlProp" Target="../ctrlProps/ctrlProp478.xml"/><Relationship Id="rId26" Type="http://schemas.openxmlformats.org/officeDocument/2006/relationships/ctrlProp" Target="../ctrlProps/ctrlProp486.xml"/><Relationship Id="rId39" Type="http://schemas.openxmlformats.org/officeDocument/2006/relationships/ctrlProp" Target="../ctrlProps/ctrlProp499.xml"/><Relationship Id="rId3" Type="http://schemas.openxmlformats.org/officeDocument/2006/relationships/vmlDrawing" Target="../drawings/vmlDrawing11.vml"/><Relationship Id="rId21" Type="http://schemas.openxmlformats.org/officeDocument/2006/relationships/ctrlProp" Target="../ctrlProps/ctrlProp481.xml"/><Relationship Id="rId34" Type="http://schemas.openxmlformats.org/officeDocument/2006/relationships/ctrlProp" Target="../ctrlProps/ctrlProp494.xml"/><Relationship Id="rId42" Type="http://schemas.openxmlformats.org/officeDocument/2006/relationships/ctrlProp" Target="../ctrlProps/ctrlProp502.xml"/><Relationship Id="rId47" Type="http://schemas.openxmlformats.org/officeDocument/2006/relationships/ctrlProp" Target="../ctrlProps/ctrlProp507.xml"/><Relationship Id="rId50" Type="http://schemas.openxmlformats.org/officeDocument/2006/relationships/ctrlProp" Target="../ctrlProps/ctrlProp510.xml"/><Relationship Id="rId7" Type="http://schemas.openxmlformats.org/officeDocument/2006/relationships/ctrlProp" Target="../ctrlProps/ctrlProp467.xml"/><Relationship Id="rId12" Type="http://schemas.openxmlformats.org/officeDocument/2006/relationships/ctrlProp" Target="../ctrlProps/ctrlProp472.xml"/><Relationship Id="rId17" Type="http://schemas.openxmlformats.org/officeDocument/2006/relationships/ctrlProp" Target="../ctrlProps/ctrlProp477.xml"/><Relationship Id="rId25" Type="http://schemas.openxmlformats.org/officeDocument/2006/relationships/ctrlProp" Target="../ctrlProps/ctrlProp485.xml"/><Relationship Id="rId33" Type="http://schemas.openxmlformats.org/officeDocument/2006/relationships/ctrlProp" Target="../ctrlProps/ctrlProp493.xml"/><Relationship Id="rId38" Type="http://schemas.openxmlformats.org/officeDocument/2006/relationships/ctrlProp" Target="../ctrlProps/ctrlProp498.xml"/><Relationship Id="rId46" Type="http://schemas.openxmlformats.org/officeDocument/2006/relationships/ctrlProp" Target="../ctrlProps/ctrlProp506.xml"/><Relationship Id="rId2" Type="http://schemas.openxmlformats.org/officeDocument/2006/relationships/drawing" Target="../drawings/drawing13.xml"/><Relationship Id="rId16" Type="http://schemas.openxmlformats.org/officeDocument/2006/relationships/ctrlProp" Target="../ctrlProps/ctrlProp476.xml"/><Relationship Id="rId20" Type="http://schemas.openxmlformats.org/officeDocument/2006/relationships/ctrlProp" Target="../ctrlProps/ctrlProp480.xml"/><Relationship Id="rId29" Type="http://schemas.openxmlformats.org/officeDocument/2006/relationships/ctrlProp" Target="../ctrlProps/ctrlProp489.xml"/><Relationship Id="rId41" Type="http://schemas.openxmlformats.org/officeDocument/2006/relationships/ctrlProp" Target="../ctrlProps/ctrlProp501.xml"/><Relationship Id="rId1" Type="http://schemas.openxmlformats.org/officeDocument/2006/relationships/printerSettings" Target="../printerSettings/printerSettings11.bin"/><Relationship Id="rId6" Type="http://schemas.openxmlformats.org/officeDocument/2006/relationships/ctrlProp" Target="../ctrlProps/ctrlProp466.xml"/><Relationship Id="rId11" Type="http://schemas.openxmlformats.org/officeDocument/2006/relationships/ctrlProp" Target="../ctrlProps/ctrlProp471.xml"/><Relationship Id="rId24" Type="http://schemas.openxmlformats.org/officeDocument/2006/relationships/ctrlProp" Target="../ctrlProps/ctrlProp484.xml"/><Relationship Id="rId32" Type="http://schemas.openxmlformats.org/officeDocument/2006/relationships/ctrlProp" Target="../ctrlProps/ctrlProp492.xml"/><Relationship Id="rId37" Type="http://schemas.openxmlformats.org/officeDocument/2006/relationships/ctrlProp" Target="../ctrlProps/ctrlProp497.xml"/><Relationship Id="rId40" Type="http://schemas.openxmlformats.org/officeDocument/2006/relationships/ctrlProp" Target="../ctrlProps/ctrlProp500.xml"/><Relationship Id="rId45" Type="http://schemas.openxmlformats.org/officeDocument/2006/relationships/ctrlProp" Target="../ctrlProps/ctrlProp505.xml"/><Relationship Id="rId5" Type="http://schemas.openxmlformats.org/officeDocument/2006/relationships/ctrlProp" Target="../ctrlProps/ctrlProp465.xml"/><Relationship Id="rId15" Type="http://schemas.openxmlformats.org/officeDocument/2006/relationships/ctrlProp" Target="../ctrlProps/ctrlProp475.xml"/><Relationship Id="rId23" Type="http://schemas.openxmlformats.org/officeDocument/2006/relationships/ctrlProp" Target="../ctrlProps/ctrlProp483.xml"/><Relationship Id="rId28" Type="http://schemas.openxmlformats.org/officeDocument/2006/relationships/ctrlProp" Target="../ctrlProps/ctrlProp488.xml"/><Relationship Id="rId36" Type="http://schemas.openxmlformats.org/officeDocument/2006/relationships/ctrlProp" Target="../ctrlProps/ctrlProp496.xml"/><Relationship Id="rId49" Type="http://schemas.openxmlformats.org/officeDocument/2006/relationships/ctrlProp" Target="../ctrlProps/ctrlProp509.xml"/><Relationship Id="rId10" Type="http://schemas.openxmlformats.org/officeDocument/2006/relationships/ctrlProp" Target="../ctrlProps/ctrlProp470.xml"/><Relationship Id="rId19" Type="http://schemas.openxmlformats.org/officeDocument/2006/relationships/ctrlProp" Target="../ctrlProps/ctrlProp479.xml"/><Relationship Id="rId31" Type="http://schemas.openxmlformats.org/officeDocument/2006/relationships/ctrlProp" Target="../ctrlProps/ctrlProp491.xml"/><Relationship Id="rId44" Type="http://schemas.openxmlformats.org/officeDocument/2006/relationships/ctrlProp" Target="../ctrlProps/ctrlProp504.xml"/><Relationship Id="rId4" Type="http://schemas.openxmlformats.org/officeDocument/2006/relationships/ctrlProp" Target="../ctrlProps/ctrlProp464.xml"/><Relationship Id="rId9" Type="http://schemas.openxmlformats.org/officeDocument/2006/relationships/ctrlProp" Target="../ctrlProps/ctrlProp469.xml"/><Relationship Id="rId14" Type="http://schemas.openxmlformats.org/officeDocument/2006/relationships/ctrlProp" Target="../ctrlProps/ctrlProp474.xml"/><Relationship Id="rId22" Type="http://schemas.openxmlformats.org/officeDocument/2006/relationships/ctrlProp" Target="../ctrlProps/ctrlProp482.xml"/><Relationship Id="rId27" Type="http://schemas.openxmlformats.org/officeDocument/2006/relationships/ctrlProp" Target="../ctrlProps/ctrlProp487.xml"/><Relationship Id="rId30" Type="http://schemas.openxmlformats.org/officeDocument/2006/relationships/ctrlProp" Target="../ctrlProps/ctrlProp490.xml"/><Relationship Id="rId35" Type="http://schemas.openxmlformats.org/officeDocument/2006/relationships/ctrlProp" Target="../ctrlProps/ctrlProp495.xml"/><Relationship Id="rId43" Type="http://schemas.openxmlformats.org/officeDocument/2006/relationships/ctrlProp" Target="../ctrlProps/ctrlProp503.xml"/><Relationship Id="rId48" Type="http://schemas.openxmlformats.org/officeDocument/2006/relationships/ctrlProp" Target="../ctrlProps/ctrlProp508.xml"/><Relationship Id="rId8" Type="http://schemas.openxmlformats.org/officeDocument/2006/relationships/ctrlProp" Target="../ctrlProps/ctrlProp468.xml"/></Relationships>
</file>

<file path=xl/worksheets/_rels/sheet15.xml.rels><?xml version="1.0" encoding="UTF-8" standalone="yes"?>
<Relationships xmlns="http://schemas.openxmlformats.org/package/2006/relationships"><Relationship Id="rId13" Type="http://schemas.openxmlformats.org/officeDocument/2006/relationships/ctrlProp" Target="../ctrlProps/ctrlProp520.xml"/><Relationship Id="rId18" Type="http://schemas.openxmlformats.org/officeDocument/2006/relationships/ctrlProp" Target="../ctrlProps/ctrlProp525.xml"/><Relationship Id="rId26" Type="http://schemas.openxmlformats.org/officeDocument/2006/relationships/ctrlProp" Target="../ctrlProps/ctrlProp533.xml"/><Relationship Id="rId39" Type="http://schemas.openxmlformats.org/officeDocument/2006/relationships/ctrlProp" Target="../ctrlProps/ctrlProp546.xml"/><Relationship Id="rId21" Type="http://schemas.openxmlformats.org/officeDocument/2006/relationships/ctrlProp" Target="../ctrlProps/ctrlProp528.xml"/><Relationship Id="rId34" Type="http://schemas.openxmlformats.org/officeDocument/2006/relationships/ctrlProp" Target="../ctrlProps/ctrlProp541.xml"/><Relationship Id="rId42" Type="http://schemas.openxmlformats.org/officeDocument/2006/relationships/ctrlProp" Target="../ctrlProps/ctrlProp549.xml"/><Relationship Id="rId47" Type="http://schemas.openxmlformats.org/officeDocument/2006/relationships/ctrlProp" Target="../ctrlProps/ctrlProp554.xml"/><Relationship Id="rId50" Type="http://schemas.openxmlformats.org/officeDocument/2006/relationships/ctrlProp" Target="../ctrlProps/ctrlProp557.xml"/><Relationship Id="rId55" Type="http://schemas.openxmlformats.org/officeDocument/2006/relationships/ctrlProp" Target="../ctrlProps/ctrlProp562.xml"/><Relationship Id="rId7" Type="http://schemas.openxmlformats.org/officeDocument/2006/relationships/ctrlProp" Target="../ctrlProps/ctrlProp514.xml"/><Relationship Id="rId12" Type="http://schemas.openxmlformats.org/officeDocument/2006/relationships/ctrlProp" Target="../ctrlProps/ctrlProp519.xml"/><Relationship Id="rId17" Type="http://schemas.openxmlformats.org/officeDocument/2006/relationships/ctrlProp" Target="../ctrlProps/ctrlProp524.xml"/><Relationship Id="rId25" Type="http://schemas.openxmlformats.org/officeDocument/2006/relationships/ctrlProp" Target="../ctrlProps/ctrlProp532.xml"/><Relationship Id="rId33" Type="http://schemas.openxmlformats.org/officeDocument/2006/relationships/ctrlProp" Target="../ctrlProps/ctrlProp540.xml"/><Relationship Id="rId38" Type="http://schemas.openxmlformats.org/officeDocument/2006/relationships/ctrlProp" Target="../ctrlProps/ctrlProp545.xml"/><Relationship Id="rId46" Type="http://schemas.openxmlformats.org/officeDocument/2006/relationships/ctrlProp" Target="../ctrlProps/ctrlProp553.xml"/><Relationship Id="rId2" Type="http://schemas.openxmlformats.org/officeDocument/2006/relationships/drawing" Target="../drawings/drawing14.xml"/><Relationship Id="rId16" Type="http://schemas.openxmlformats.org/officeDocument/2006/relationships/ctrlProp" Target="../ctrlProps/ctrlProp523.xml"/><Relationship Id="rId20" Type="http://schemas.openxmlformats.org/officeDocument/2006/relationships/ctrlProp" Target="../ctrlProps/ctrlProp527.xml"/><Relationship Id="rId29" Type="http://schemas.openxmlformats.org/officeDocument/2006/relationships/ctrlProp" Target="../ctrlProps/ctrlProp536.xml"/><Relationship Id="rId41" Type="http://schemas.openxmlformats.org/officeDocument/2006/relationships/ctrlProp" Target="../ctrlProps/ctrlProp548.xml"/><Relationship Id="rId54" Type="http://schemas.openxmlformats.org/officeDocument/2006/relationships/ctrlProp" Target="../ctrlProps/ctrlProp561.xml"/><Relationship Id="rId1" Type="http://schemas.openxmlformats.org/officeDocument/2006/relationships/printerSettings" Target="../printerSettings/printerSettings12.bin"/><Relationship Id="rId6" Type="http://schemas.openxmlformats.org/officeDocument/2006/relationships/ctrlProp" Target="../ctrlProps/ctrlProp513.xml"/><Relationship Id="rId11" Type="http://schemas.openxmlformats.org/officeDocument/2006/relationships/ctrlProp" Target="../ctrlProps/ctrlProp518.xml"/><Relationship Id="rId24" Type="http://schemas.openxmlformats.org/officeDocument/2006/relationships/ctrlProp" Target="../ctrlProps/ctrlProp531.xml"/><Relationship Id="rId32" Type="http://schemas.openxmlformats.org/officeDocument/2006/relationships/ctrlProp" Target="../ctrlProps/ctrlProp539.xml"/><Relationship Id="rId37" Type="http://schemas.openxmlformats.org/officeDocument/2006/relationships/ctrlProp" Target="../ctrlProps/ctrlProp544.xml"/><Relationship Id="rId40" Type="http://schemas.openxmlformats.org/officeDocument/2006/relationships/ctrlProp" Target="../ctrlProps/ctrlProp547.xml"/><Relationship Id="rId45" Type="http://schemas.openxmlformats.org/officeDocument/2006/relationships/ctrlProp" Target="../ctrlProps/ctrlProp552.xml"/><Relationship Id="rId53" Type="http://schemas.openxmlformats.org/officeDocument/2006/relationships/ctrlProp" Target="../ctrlProps/ctrlProp560.xml"/><Relationship Id="rId5" Type="http://schemas.openxmlformats.org/officeDocument/2006/relationships/ctrlProp" Target="../ctrlProps/ctrlProp512.xml"/><Relationship Id="rId15" Type="http://schemas.openxmlformats.org/officeDocument/2006/relationships/ctrlProp" Target="../ctrlProps/ctrlProp522.xml"/><Relationship Id="rId23" Type="http://schemas.openxmlformats.org/officeDocument/2006/relationships/ctrlProp" Target="../ctrlProps/ctrlProp530.xml"/><Relationship Id="rId28" Type="http://schemas.openxmlformats.org/officeDocument/2006/relationships/ctrlProp" Target="../ctrlProps/ctrlProp535.xml"/><Relationship Id="rId36" Type="http://schemas.openxmlformats.org/officeDocument/2006/relationships/ctrlProp" Target="../ctrlProps/ctrlProp543.xml"/><Relationship Id="rId49" Type="http://schemas.openxmlformats.org/officeDocument/2006/relationships/ctrlProp" Target="../ctrlProps/ctrlProp556.xml"/><Relationship Id="rId57" Type="http://schemas.openxmlformats.org/officeDocument/2006/relationships/ctrlProp" Target="../ctrlProps/ctrlProp564.xml"/><Relationship Id="rId10" Type="http://schemas.openxmlformats.org/officeDocument/2006/relationships/ctrlProp" Target="../ctrlProps/ctrlProp517.xml"/><Relationship Id="rId19" Type="http://schemas.openxmlformats.org/officeDocument/2006/relationships/ctrlProp" Target="../ctrlProps/ctrlProp526.xml"/><Relationship Id="rId31" Type="http://schemas.openxmlformats.org/officeDocument/2006/relationships/ctrlProp" Target="../ctrlProps/ctrlProp538.xml"/><Relationship Id="rId44" Type="http://schemas.openxmlformats.org/officeDocument/2006/relationships/ctrlProp" Target="../ctrlProps/ctrlProp551.xml"/><Relationship Id="rId52" Type="http://schemas.openxmlformats.org/officeDocument/2006/relationships/ctrlProp" Target="../ctrlProps/ctrlProp559.xml"/><Relationship Id="rId4" Type="http://schemas.openxmlformats.org/officeDocument/2006/relationships/ctrlProp" Target="../ctrlProps/ctrlProp511.xml"/><Relationship Id="rId9" Type="http://schemas.openxmlformats.org/officeDocument/2006/relationships/ctrlProp" Target="../ctrlProps/ctrlProp516.xml"/><Relationship Id="rId14" Type="http://schemas.openxmlformats.org/officeDocument/2006/relationships/ctrlProp" Target="../ctrlProps/ctrlProp521.xml"/><Relationship Id="rId22" Type="http://schemas.openxmlformats.org/officeDocument/2006/relationships/ctrlProp" Target="../ctrlProps/ctrlProp529.xml"/><Relationship Id="rId27" Type="http://schemas.openxmlformats.org/officeDocument/2006/relationships/ctrlProp" Target="../ctrlProps/ctrlProp534.xml"/><Relationship Id="rId30" Type="http://schemas.openxmlformats.org/officeDocument/2006/relationships/ctrlProp" Target="../ctrlProps/ctrlProp537.xml"/><Relationship Id="rId35" Type="http://schemas.openxmlformats.org/officeDocument/2006/relationships/ctrlProp" Target="../ctrlProps/ctrlProp542.xml"/><Relationship Id="rId43" Type="http://schemas.openxmlformats.org/officeDocument/2006/relationships/ctrlProp" Target="../ctrlProps/ctrlProp550.xml"/><Relationship Id="rId48" Type="http://schemas.openxmlformats.org/officeDocument/2006/relationships/ctrlProp" Target="../ctrlProps/ctrlProp555.xml"/><Relationship Id="rId56" Type="http://schemas.openxmlformats.org/officeDocument/2006/relationships/ctrlProp" Target="../ctrlProps/ctrlProp563.xml"/><Relationship Id="rId8" Type="http://schemas.openxmlformats.org/officeDocument/2006/relationships/ctrlProp" Target="../ctrlProps/ctrlProp515.xml"/><Relationship Id="rId51" Type="http://schemas.openxmlformats.org/officeDocument/2006/relationships/ctrlProp" Target="../ctrlProps/ctrlProp558.xml"/><Relationship Id="rId3" Type="http://schemas.openxmlformats.org/officeDocument/2006/relationships/vmlDrawing" Target="../drawings/vmlDrawing12.vml"/></Relationships>
</file>

<file path=xl/worksheets/_rels/sheet16.xml.rels><?xml version="1.0" encoding="UTF-8" standalone="yes"?>
<Relationships xmlns="http://schemas.openxmlformats.org/package/2006/relationships"><Relationship Id="rId13" Type="http://schemas.openxmlformats.org/officeDocument/2006/relationships/ctrlProp" Target="../ctrlProps/ctrlProp574.xml"/><Relationship Id="rId18" Type="http://schemas.openxmlformats.org/officeDocument/2006/relationships/ctrlProp" Target="../ctrlProps/ctrlProp579.xml"/><Relationship Id="rId26" Type="http://schemas.openxmlformats.org/officeDocument/2006/relationships/ctrlProp" Target="../ctrlProps/ctrlProp587.xml"/><Relationship Id="rId39" Type="http://schemas.openxmlformats.org/officeDocument/2006/relationships/ctrlProp" Target="../ctrlProps/ctrlProp600.xml"/><Relationship Id="rId3" Type="http://schemas.openxmlformats.org/officeDocument/2006/relationships/vmlDrawing" Target="../drawings/vmlDrawing13.vml"/><Relationship Id="rId21" Type="http://schemas.openxmlformats.org/officeDocument/2006/relationships/ctrlProp" Target="../ctrlProps/ctrlProp582.xml"/><Relationship Id="rId34" Type="http://schemas.openxmlformats.org/officeDocument/2006/relationships/ctrlProp" Target="../ctrlProps/ctrlProp595.xml"/><Relationship Id="rId42" Type="http://schemas.openxmlformats.org/officeDocument/2006/relationships/ctrlProp" Target="../ctrlProps/ctrlProp603.xml"/><Relationship Id="rId47" Type="http://schemas.openxmlformats.org/officeDocument/2006/relationships/ctrlProp" Target="../ctrlProps/ctrlProp608.xml"/><Relationship Id="rId50" Type="http://schemas.openxmlformats.org/officeDocument/2006/relationships/ctrlProp" Target="../ctrlProps/ctrlProp611.xml"/><Relationship Id="rId7" Type="http://schemas.openxmlformats.org/officeDocument/2006/relationships/ctrlProp" Target="../ctrlProps/ctrlProp568.xml"/><Relationship Id="rId12" Type="http://schemas.openxmlformats.org/officeDocument/2006/relationships/ctrlProp" Target="../ctrlProps/ctrlProp573.xml"/><Relationship Id="rId17" Type="http://schemas.openxmlformats.org/officeDocument/2006/relationships/ctrlProp" Target="../ctrlProps/ctrlProp578.xml"/><Relationship Id="rId25" Type="http://schemas.openxmlformats.org/officeDocument/2006/relationships/ctrlProp" Target="../ctrlProps/ctrlProp586.xml"/><Relationship Id="rId33" Type="http://schemas.openxmlformats.org/officeDocument/2006/relationships/ctrlProp" Target="../ctrlProps/ctrlProp594.xml"/><Relationship Id="rId38" Type="http://schemas.openxmlformats.org/officeDocument/2006/relationships/ctrlProp" Target="../ctrlProps/ctrlProp599.xml"/><Relationship Id="rId46" Type="http://schemas.openxmlformats.org/officeDocument/2006/relationships/ctrlProp" Target="../ctrlProps/ctrlProp607.xml"/><Relationship Id="rId2" Type="http://schemas.openxmlformats.org/officeDocument/2006/relationships/drawing" Target="../drawings/drawing15.xml"/><Relationship Id="rId16" Type="http://schemas.openxmlformats.org/officeDocument/2006/relationships/ctrlProp" Target="../ctrlProps/ctrlProp577.xml"/><Relationship Id="rId20" Type="http://schemas.openxmlformats.org/officeDocument/2006/relationships/ctrlProp" Target="../ctrlProps/ctrlProp581.xml"/><Relationship Id="rId29" Type="http://schemas.openxmlformats.org/officeDocument/2006/relationships/ctrlProp" Target="../ctrlProps/ctrlProp590.xml"/><Relationship Id="rId41" Type="http://schemas.openxmlformats.org/officeDocument/2006/relationships/ctrlProp" Target="../ctrlProps/ctrlProp602.xml"/><Relationship Id="rId1" Type="http://schemas.openxmlformats.org/officeDocument/2006/relationships/printerSettings" Target="../printerSettings/printerSettings13.bin"/><Relationship Id="rId6" Type="http://schemas.openxmlformats.org/officeDocument/2006/relationships/ctrlProp" Target="../ctrlProps/ctrlProp567.xml"/><Relationship Id="rId11" Type="http://schemas.openxmlformats.org/officeDocument/2006/relationships/ctrlProp" Target="../ctrlProps/ctrlProp572.xml"/><Relationship Id="rId24" Type="http://schemas.openxmlformats.org/officeDocument/2006/relationships/ctrlProp" Target="../ctrlProps/ctrlProp585.xml"/><Relationship Id="rId32" Type="http://schemas.openxmlformats.org/officeDocument/2006/relationships/ctrlProp" Target="../ctrlProps/ctrlProp593.xml"/><Relationship Id="rId37" Type="http://schemas.openxmlformats.org/officeDocument/2006/relationships/ctrlProp" Target="../ctrlProps/ctrlProp598.xml"/><Relationship Id="rId40" Type="http://schemas.openxmlformats.org/officeDocument/2006/relationships/ctrlProp" Target="../ctrlProps/ctrlProp601.xml"/><Relationship Id="rId45" Type="http://schemas.openxmlformats.org/officeDocument/2006/relationships/ctrlProp" Target="../ctrlProps/ctrlProp606.xml"/><Relationship Id="rId53" Type="http://schemas.openxmlformats.org/officeDocument/2006/relationships/ctrlProp" Target="../ctrlProps/ctrlProp614.xml"/><Relationship Id="rId5" Type="http://schemas.openxmlformats.org/officeDocument/2006/relationships/ctrlProp" Target="../ctrlProps/ctrlProp566.xml"/><Relationship Id="rId15" Type="http://schemas.openxmlformats.org/officeDocument/2006/relationships/ctrlProp" Target="../ctrlProps/ctrlProp576.xml"/><Relationship Id="rId23" Type="http://schemas.openxmlformats.org/officeDocument/2006/relationships/ctrlProp" Target="../ctrlProps/ctrlProp584.xml"/><Relationship Id="rId28" Type="http://schemas.openxmlformats.org/officeDocument/2006/relationships/ctrlProp" Target="../ctrlProps/ctrlProp589.xml"/><Relationship Id="rId36" Type="http://schemas.openxmlformats.org/officeDocument/2006/relationships/ctrlProp" Target="../ctrlProps/ctrlProp597.xml"/><Relationship Id="rId49" Type="http://schemas.openxmlformats.org/officeDocument/2006/relationships/ctrlProp" Target="../ctrlProps/ctrlProp610.xml"/><Relationship Id="rId10" Type="http://schemas.openxmlformats.org/officeDocument/2006/relationships/ctrlProp" Target="../ctrlProps/ctrlProp571.xml"/><Relationship Id="rId19" Type="http://schemas.openxmlformats.org/officeDocument/2006/relationships/ctrlProp" Target="../ctrlProps/ctrlProp580.xml"/><Relationship Id="rId31" Type="http://schemas.openxmlformats.org/officeDocument/2006/relationships/ctrlProp" Target="../ctrlProps/ctrlProp592.xml"/><Relationship Id="rId44" Type="http://schemas.openxmlformats.org/officeDocument/2006/relationships/ctrlProp" Target="../ctrlProps/ctrlProp605.xml"/><Relationship Id="rId52" Type="http://schemas.openxmlformats.org/officeDocument/2006/relationships/ctrlProp" Target="../ctrlProps/ctrlProp613.xml"/><Relationship Id="rId4" Type="http://schemas.openxmlformats.org/officeDocument/2006/relationships/ctrlProp" Target="../ctrlProps/ctrlProp565.xml"/><Relationship Id="rId9" Type="http://schemas.openxmlformats.org/officeDocument/2006/relationships/ctrlProp" Target="../ctrlProps/ctrlProp570.xml"/><Relationship Id="rId14" Type="http://schemas.openxmlformats.org/officeDocument/2006/relationships/ctrlProp" Target="../ctrlProps/ctrlProp575.xml"/><Relationship Id="rId22" Type="http://schemas.openxmlformats.org/officeDocument/2006/relationships/ctrlProp" Target="../ctrlProps/ctrlProp583.xml"/><Relationship Id="rId27" Type="http://schemas.openxmlformats.org/officeDocument/2006/relationships/ctrlProp" Target="../ctrlProps/ctrlProp588.xml"/><Relationship Id="rId30" Type="http://schemas.openxmlformats.org/officeDocument/2006/relationships/ctrlProp" Target="../ctrlProps/ctrlProp591.xml"/><Relationship Id="rId35" Type="http://schemas.openxmlformats.org/officeDocument/2006/relationships/ctrlProp" Target="../ctrlProps/ctrlProp596.xml"/><Relationship Id="rId43" Type="http://schemas.openxmlformats.org/officeDocument/2006/relationships/ctrlProp" Target="../ctrlProps/ctrlProp604.xml"/><Relationship Id="rId48" Type="http://schemas.openxmlformats.org/officeDocument/2006/relationships/ctrlProp" Target="../ctrlProps/ctrlProp609.xml"/><Relationship Id="rId8" Type="http://schemas.openxmlformats.org/officeDocument/2006/relationships/ctrlProp" Target="../ctrlProps/ctrlProp569.xml"/><Relationship Id="rId51" Type="http://schemas.openxmlformats.org/officeDocument/2006/relationships/ctrlProp" Target="../ctrlProps/ctrlProp612.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0.xml"/><Relationship Id="rId13" Type="http://schemas.openxmlformats.org/officeDocument/2006/relationships/ctrlProp" Target="../ctrlProps/ctrlProp55.xml"/><Relationship Id="rId3" Type="http://schemas.openxmlformats.org/officeDocument/2006/relationships/vmlDrawing" Target="../drawings/vmlDrawing2.vml"/><Relationship Id="rId7" Type="http://schemas.openxmlformats.org/officeDocument/2006/relationships/ctrlProp" Target="../ctrlProps/ctrlProp49.xml"/><Relationship Id="rId12" Type="http://schemas.openxmlformats.org/officeDocument/2006/relationships/ctrlProp" Target="../ctrlProps/ctrlProp5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48.xml"/><Relationship Id="rId11" Type="http://schemas.openxmlformats.org/officeDocument/2006/relationships/ctrlProp" Target="../ctrlProps/ctrlProp53.xml"/><Relationship Id="rId5" Type="http://schemas.openxmlformats.org/officeDocument/2006/relationships/ctrlProp" Target="../ctrlProps/ctrlProp47.xml"/><Relationship Id="rId15" Type="http://schemas.openxmlformats.org/officeDocument/2006/relationships/ctrlProp" Target="../ctrlProps/ctrlProp57.xml"/><Relationship Id="rId10" Type="http://schemas.openxmlformats.org/officeDocument/2006/relationships/ctrlProp" Target="../ctrlProps/ctrlProp52.xml"/><Relationship Id="rId4" Type="http://schemas.openxmlformats.org/officeDocument/2006/relationships/ctrlProp" Target="../ctrlProps/ctrlProp46.xml"/><Relationship Id="rId9" Type="http://schemas.openxmlformats.org/officeDocument/2006/relationships/ctrlProp" Target="../ctrlProps/ctrlProp51.xml"/><Relationship Id="rId14" Type="http://schemas.openxmlformats.org/officeDocument/2006/relationships/ctrlProp" Target="../ctrlProps/ctrlProp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67.xml"/><Relationship Id="rId18" Type="http://schemas.openxmlformats.org/officeDocument/2006/relationships/ctrlProp" Target="../ctrlProps/ctrlProp72.xml"/><Relationship Id="rId26" Type="http://schemas.openxmlformats.org/officeDocument/2006/relationships/ctrlProp" Target="../ctrlProps/ctrlProp80.xml"/><Relationship Id="rId39" Type="http://schemas.openxmlformats.org/officeDocument/2006/relationships/ctrlProp" Target="../ctrlProps/ctrlProp93.xml"/><Relationship Id="rId21" Type="http://schemas.openxmlformats.org/officeDocument/2006/relationships/ctrlProp" Target="../ctrlProps/ctrlProp75.xml"/><Relationship Id="rId34" Type="http://schemas.openxmlformats.org/officeDocument/2006/relationships/ctrlProp" Target="../ctrlProps/ctrlProp88.xml"/><Relationship Id="rId42" Type="http://schemas.openxmlformats.org/officeDocument/2006/relationships/ctrlProp" Target="../ctrlProps/ctrlProp96.xml"/><Relationship Id="rId47" Type="http://schemas.openxmlformats.org/officeDocument/2006/relationships/ctrlProp" Target="../ctrlProps/ctrlProp101.xml"/><Relationship Id="rId50" Type="http://schemas.openxmlformats.org/officeDocument/2006/relationships/ctrlProp" Target="../ctrlProps/ctrlProp104.xml"/><Relationship Id="rId55" Type="http://schemas.openxmlformats.org/officeDocument/2006/relationships/ctrlProp" Target="../ctrlProps/ctrlProp109.xml"/><Relationship Id="rId7" Type="http://schemas.openxmlformats.org/officeDocument/2006/relationships/ctrlProp" Target="../ctrlProps/ctrlProp61.xml"/><Relationship Id="rId12" Type="http://schemas.openxmlformats.org/officeDocument/2006/relationships/ctrlProp" Target="../ctrlProps/ctrlProp66.xml"/><Relationship Id="rId17" Type="http://schemas.openxmlformats.org/officeDocument/2006/relationships/ctrlProp" Target="../ctrlProps/ctrlProp71.xml"/><Relationship Id="rId25" Type="http://schemas.openxmlformats.org/officeDocument/2006/relationships/ctrlProp" Target="../ctrlProps/ctrlProp79.xml"/><Relationship Id="rId33" Type="http://schemas.openxmlformats.org/officeDocument/2006/relationships/ctrlProp" Target="../ctrlProps/ctrlProp87.xml"/><Relationship Id="rId38" Type="http://schemas.openxmlformats.org/officeDocument/2006/relationships/ctrlProp" Target="../ctrlProps/ctrlProp92.xml"/><Relationship Id="rId46" Type="http://schemas.openxmlformats.org/officeDocument/2006/relationships/ctrlProp" Target="../ctrlProps/ctrlProp100.xml"/><Relationship Id="rId2" Type="http://schemas.openxmlformats.org/officeDocument/2006/relationships/drawing" Target="../drawings/drawing5.xml"/><Relationship Id="rId16" Type="http://schemas.openxmlformats.org/officeDocument/2006/relationships/ctrlProp" Target="../ctrlProps/ctrlProp70.xml"/><Relationship Id="rId20" Type="http://schemas.openxmlformats.org/officeDocument/2006/relationships/ctrlProp" Target="../ctrlProps/ctrlProp74.xml"/><Relationship Id="rId29" Type="http://schemas.openxmlformats.org/officeDocument/2006/relationships/ctrlProp" Target="../ctrlProps/ctrlProp83.xml"/><Relationship Id="rId41" Type="http://schemas.openxmlformats.org/officeDocument/2006/relationships/ctrlProp" Target="../ctrlProps/ctrlProp95.xml"/><Relationship Id="rId54" Type="http://schemas.openxmlformats.org/officeDocument/2006/relationships/ctrlProp" Target="../ctrlProps/ctrlProp108.xml"/><Relationship Id="rId1" Type="http://schemas.openxmlformats.org/officeDocument/2006/relationships/printerSettings" Target="../printerSettings/printerSettings5.bin"/><Relationship Id="rId6" Type="http://schemas.openxmlformats.org/officeDocument/2006/relationships/ctrlProp" Target="../ctrlProps/ctrlProp60.xml"/><Relationship Id="rId11" Type="http://schemas.openxmlformats.org/officeDocument/2006/relationships/ctrlProp" Target="../ctrlProps/ctrlProp65.xml"/><Relationship Id="rId24" Type="http://schemas.openxmlformats.org/officeDocument/2006/relationships/ctrlProp" Target="../ctrlProps/ctrlProp78.xml"/><Relationship Id="rId32" Type="http://schemas.openxmlformats.org/officeDocument/2006/relationships/ctrlProp" Target="../ctrlProps/ctrlProp86.xml"/><Relationship Id="rId37" Type="http://schemas.openxmlformats.org/officeDocument/2006/relationships/ctrlProp" Target="../ctrlProps/ctrlProp91.xml"/><Relationship Id="rId40" Type="http://schemas.openxmlformats.org/officeDocument/2006/relationships/ctrlProp" Target="../ctrlProps/ctrlProp94.xml"/><Relationship Id="rId45" Type="http://schemas.openxmlformats.org/officeDocument/2006/relationships/ctrlProp" Target="../ctrlProps/ctrlProp99.xml"/><Relationship Id="rId53" Type="http://schemas.openxmlformats.org/officeDocument/2006/relationships/ctrlProp" Target="../ctrlProps/ctrlProp107.xml"/><Relationship Id="rId5" Type="http://schemas.openxmlformats.org/officeDocument/2006/relationships/ctrlProp" Target="../ctrlProps/ctrlProp59.xml"/><Relationship Id="rId15" Type="http://schemas.openxmlformats.org/officeDocument/2006/relationships/ctrlProp" Target="../ctrlProps/ctrlProp69.xml"/><Relationship Id="rId23" Type="http://schemas.openxmlformats.org/officeDocument/2006/relationships/ctrlProp" Target="../ctrlProps/ctrlProp77.xml"/><Relationship Id="rId28" Type="http://schemas.openxmlformats.org/officeDocument/2006/relationships/ctrlProp" Target="../ctrlProps/ctrlProp82.xml"/><Relationship Id="rId36" Type="http://schemas.openxmlformats.org/officeDocument/2006/relationships/ctrlProp" Target="../ctrlProps/ctrlProp90.xml"/><Relationship Id="rId49" Type="http://schemas.openxmlformats.org/officeDocument/2006/relationships/ctrlProp" Target="../ctrlProps/ctrlProp103.xml"/><Relationship Id="rId10" Type="http://schemas.openxmlformats.org/officeDocument/2006/relationships/ctrlProp" Target="../ctrlProps/ctrlProp64.xml"/><Relationship Id="rId19" Type="http://schemas.openxmlformats.org/officeDocument/2006/relationships/ctrlProp" Target="../ctrlProps/ctrlProp73.xml"/><Relationship Id="rId31" Type="http://schemas.openxmlformats.org/officeDocument/2006/relationships/ctrlProp" Target="../ctrlProps/ctrlProp85.xml"/><Relationship Id="rId44" Type="http://schemas.openxmlformats.org/officeDocument/2006/relationships/ctrlProp" Target="../ctrlProps/ctrlProp98.xml"/><Relationship Id="rId52" Type="http://schemas.openxmlformats.org/officeDocument/2006/relationships/ctrlProp" Target="../ctrlProps/ctrlProp106.xml"/><Relationship Id="rId4" Type="http://schemas.openxmlformats.org/officeDocument/2006/relationships/ctrlProp" Target="../ctrlProps/ctrlProp58.xml"/><Relationship Id="rId9" Type="http://schemas.openxmlformats.org/officeDocument/2006/relationships/ctrlProp" Target="../ctrlProps/ctrlProp63.xml"/><Relationship Id="rId14" Type="http://schemas.openxmlformats.org/officeDocument/2006/relationships/ctrlProp" Target="../ctrlProps/ctrlProp68.xml"/><Relationship Id="rId22" Type="http://schemas.openxmlformats.org/officeDocument/2006/relationships/ctrlProp" Target="../ctrlProps/ctrlProp76.xml"/><Relationship Id="rId27" Type="http://schemas.openxmlformats.org/officeDocument/2006/relationships/ctrlProp" Target="../ctrlProps/ctrlProp81.xml"/><Relationship Id="rId30" Type="http://schemas.openxmlformats.org/officeDocument/2006/relationships/ctrlProp" Target="../ctrlProps/ctrlProp84.xml"/><Relationship Id="rId35" Type="http://schemas.openxmlformats.org/officeDocument/2006/relationships/ctrlProp" Target="../ctrlProps/ctrlProp89.xml"/><Relationship Id="rId43" Type="http://schemas.openxmlformats.org/officeDocument/2006/relationships/ctrlProp" Target="../ctrlProps/ctrlProp97.xml"/><Relationship Id="rId48" Type="http://schemas.openxmlformats.org/officeDocument/2006/relationships/ctrlProp" Target="../ctrlProps/ctrlProp102.xml"/><Relationship Id="rId56" Type="http://schemas.openxmlformats.org/officeDocument/2006/relationships/ctrlProp" Target="../ctrlProps/ctrlProp110.xml"/><Relationship Id="rId8" Type="http://schemas.openxmlformats.org/officeDocument/2006/relationships/ctrlProp" Target="../ctrlProps/ctrlProp62.xml"/><Relationship Id="rId51" Type="http://schemas.openxmlformats.org/officeDocument/2006/relationships/ctrlProp" Target="../ctrlProps/ctrlProp105.xml"/><Relationship Id="rId3"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15.xml"/><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 Type="http://schemas.openxmlformats.org/officeDocument/2006/relationships/vmlDrawing" Target="../drawings/vmlDrawing4.vml"/><Relationship Id="rId21" Type="http://schemas.openxmlformats.org/officeDocument/2006/relationships/ctrlProp" Target="../ctrlProps/ctrlProp128.xml"/><Relationship Id="rId34" Type="http://schemas.openxmlformats.org/officeDocument/2006/relationships/ctrlProp" Target="../ctrlProps/ctrlProp141.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2" Type="http://schemas.openxmlformats.org/officeDocument/2006/relationships/drawing" Target="../drawings/drawing6.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1" Type="http://schemas.openxmlformats.org/officeDocument/2006/relationships/printerSettings" Target="../printerSettings/printerSettings6.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154.xml"/><Relationship Id="rId18" Type="http://schemas.openxmlformats.org/officeDocument/2006/relationships/ctrlProp" Target="../ctrlProps/ctrlProp159.xml"/><Relationship Id="rId26" Type="http://schemas.openxmlformats.org/officeDocument/2006/relationships/ctrlProp" Target="../ctrlProps/ctrlProp167.xml"/><Relationship Id="rId39" Type="http://schemas.openxmlformats.org/officeDocument/2006/relationships/ctrlProp" Target="../ctrlProps/ctrlProp180.xml"/><Relationship Id="rId21" Type="http://schemas.openxmlformats.org/officeDocument/2006/relationships/ctrlProp" Target="../ctrlProps/ctrlProp162.xml"/><Relationship Id="rId34" Type="http://schemas.openxmlformats.org/officeDocument/2006/relationships/ctrlProp" Target="../ctrlProps/ctrlProp175.xml"/><Relationship Id="rId42" Type="http://schemas.openxmlformats.org/officeDocument/2006/relationships/ctrlProp" Target="../ctrlProps/ctrlProp183.xml"/><Relationship Id="rId47" Type="http://schemas.openxmlformats.org/officeDocument/2006/relationships/ctrlProp" Target="../ctrlProps/ctrlProp188.xml"/><Relationship Id="rId50" Type="http://schemas.openxmlformats.org/officeDocument/2006/relationships/ctrlProp" Target="../ctrlProps/ctrlProp191.xml"/><Relationship Id="rId55" Type="http://schemas.openxmlformats.org/officeDocument/2006/relationships/ctrlProp" Target="../ctrlProps/ctrlProp196.xml"/><Relationship Id="rId63" Type="http://schemas.openxmlformats.org/officeDocument/2006/relationships/ctrlProp" Target="../ctrlProps/ctrlProp204.xml"/><Relationship Id="rId68" Type="http://schemas.openxmlformats.org/officeDocument/2006/relationships/ctrlProp" Target="../ctrlProps/ctrlProp209.xml"/><Relationship Id="rId7" Type="http://schemas.openxmlformats.org/officeDocument/2006/relationships/ctrlProp" Target="../ctrlProps/ctrlProp148.xml"/><Relationship Id="rId2" Type="http://schemas.openxmlformats.org/officeDocument/2006/relationships/drawing" Target="../drawings/drawing7.xml"/><Relationship Id="rId16" Type="http://schemas.openxmlformats.org/officeDocument/2006/relationships/ctrlProp" Target="../ctrlProps/ctrlProp157.xml"/><Relationship Id="rId29" Type="http://schemas.openxmlformats.org/officeDocument/2006/relationships/ctrlProp" Target="../ctrlProps/ctrlProp170.xml"/><Relationship Id="rId1" Type="http://schemas.openxmlformats.org/officeDocument/2006/relationships/printerSettings" Target="../printerSettings/printerSettings7.bin"/><Relationship Id="rId6" Type="http://schemas.openxmlformats.org/officeDocument/2006/relationships/ctrlProp" Target="../ctrlProps/ctrlProp147.xml"/><Relationship Id="rId11" Type="http://schemas.openxmlformats.org/officeDocument/2006/relationships/ctrlProp" Target="../ctrlProps/ctrlProp152.xml"/><Relationship Id="rId24" Type="http://schemas.openxmlformats.org/officeDocument/2006/relationships/ctrlProp" Target="../ctrlProps/ctrlProp165.xml"/><Relationship Id="rId32" Type="http://schemas.openxmlformats.org/officeDocument/2006/relationships/ctrlProp" Target="../ctrlProps/ctrlProp173.xml"/><Relationship Id="rId37" Type="http://schemas.openxmlformats.org/officeDocument/2006/relationships/ctrlProp" Target="../ctrlProps/ctrlProp178.xml"/><Relationship Id="rId40" Type="http://schemas.openxmlformats.org/officeDocument/2006/relationships/ctrlProp" Target="../ctrlProps/ctrlProp181.xml"/><Relationship Id="rId45" Type="http://schemas.openxmlformats.org/officeDocument/2006/relationships/ctrlProp" Target="../ctrlProps/ctrlProp186.xml"/><Relationship Id="rId53" Type="http://schemas.openxmlformats.org/officeDocument/2006/relationships/ctrlProp" Target="../ctrlProps/ctrlProp194.xml"/><Relationship Id="rId58" Type="http://schemas.openxmlformats.org/officeDocument/2006/relationships/ctrlProp" Target="../ctrlProps/ctrlProp199.xml"/><Relationship Id="rId66" Type="http://schemas.openxmlformats.org/officeDocument/2006/relationships/ctrlProp" Target="../ctrlProps/ctrlProp207.xml"/><Relationship Id="rId5" Type="http://schemas.openxmlformats.org/officeDocument/2006/relationships/ctrlProp" Target="../ctrlProps/ctrlProp146.xml"/><Relationship Id="rId15" Type="http://schemas.openxmlformats.org/officeDocument/2006/relationships/ctrlProp" Target="../ctrlProps/ctrlProp156.xml"/><Relationship Id="rId23" Type="http://schemas.openxmlformats.org/officeDocument/2006/relationships/ctrlProp" Target="../ctrlProps/ctrlProp164.xml"/><Relationship Id="rId28" Type="http://schemas.openxmlformats.org/officeDocument/2006/relationships/ctrlProp" Target="../ctrlProps/ctrlProp169.xml"/><Relationship Id="rId36" Type="http://schemas.openxmlformats.org/officeDocument/2006/relationships/ctrlProp" Target="../ctrlProps/ctrlProp177.xml"/><Relationship Id="rId49" Type="http://schemas.openxmlformats.org/officeDocument/2006/relationships/ctrlProp" Target="../ctrlProps/ctrlProp190.xml"/><Relationship Id="rId57" Type="http://schemas.openxmlformats.org/officeDocument/2006/relationships/ctrlProp" Target="../ctrlProps/ctrlProp198.xml"/><Relationship Id="rId61" Type="http://schemas.openxmlformats.org/officeDocument/2006/relationships/ctrlProp" Target="../ctrlProps/ctrlProp202.xml"/><Relationship Id="rId10" Type="http://schemas.openxmlformats.org/officeDocument/2006/relationships/ctrlProp" Target="../ctrlProps/ctrlProp151.xml"/><Relationship Id="rId19" Type="http://schemas.openxmlformats.org/officeDocument/2006/relationships/ctrlProp" Target="../ctrlProps/ctrlProp160.xml"/><Relationship Id="rId31" Type="http://schemas.openxmlformats.org/officeDocument/2006/relationships/ctrlProp" Target="../ctrlProps/ctrlProp172.xml"/><Relationship Id="rId44" Type="http://schemas.openxmlformats.org/officeDocument/2006/relationships/ctrlProp" Target="../ctrlProps/ctrlProp185.xml"/><Relationship Id="rId52" Type="http://schemas.openxmlformats.org/officeDocument/2006/relationships/ctrlProp" Target="../ctrlProps/ctrlProp193.xml"/><Relationship Id="rId60" Type="http://schemas.openxmlformats.org/officeDocument/2006/relationships/ctrlProp" Target="../ctrlProps/ctrlProp201.xml"/><Relationship Id="rId65" Type="http://schemas.openxmlformats.org/officeDocument/2006/relationships/ctrlProp" Target="../ctrlProps/ctrlProp206.xml"/><Relationship Id="rId4" Type="http://schemas.openxmlformats.org/officeDocument/2006/relationships/ctrlProp" Target="../ctrlProps/ctrlProp145.xml"/><Relationship Id="rId9" Type="http://schemas.openxmlformats.org/officeDocument/2006/relationships/ctrlProp" Target="../ctrlProps/ctrlProp150.xml"/><Relationship Id="rId14" Type="http://schemas.openxmlformats.org/officeDocument/2006/relationships/ctrlProp" Target="../ctrlProps/ctrlProp155.xml"/><Relationship Id="rId22" Type="http://schemas.openxmlformats.org/officeDocument/2006/relationships/ctrlProp" Target="../ctrlProps/ctrlProp163.xml"/><Relationship Id="rId27" Type="http://schemas.openxmlformats.org/officeDocument/2006/relationships/ctrlProp" Target="../ctrlProps/ctrlProp168.xml"/><Relationship Id="rId30" Type="http://schemas.openxmlformats.org/officeDocument/2006/relationships/ctrlProp" Target="../ctrlProps/ctrlProp171.xml"/><Relationship Id="rId35" Type="http://schemas.openxmlformats.org/officeDocument/2006/relationships/ctrlProp" Target="../ctrlProps/ctrlProp176.xml"/><Relationship Id="rId43" Type="http://schemas.openxmlformats.org/officeDocument/2006/relationships/ctrlProp" Target="../ctrlProps/ctrlProp184.xml"/><Relationship Id="rId48" Type="http://schemas.openxmlformats.org/officeDocument/2006/relationships/ctrlProp" Target="../ctrlProps/ctrlProp189.xml"/><Relationship Id="rId56" Type="http://schemas.openxmlformats.org/officeDocument/2006/relationships/ctrlProp" Target="../ctrlProps/ctrlProp197.xml"/><Relationship Id="rId64" Type="http://schemas.openxmlformats.org/officeDocument/2006/relationships/ctrlProp" Target="../ctrlProps/ctrlProp205.xml"/><Relationship Id="rId69" Type="http://schemas.openxmlformats.org/officeDocument/2006/relationships/ctrlProp" Target="../ctrlProps/ctrlProp210.xml"/><Relationship Id="rId8" Type="http://schemas.openxmlformats.org/officeDocument/2006/relationships/ctrlProp" Target="../ctrlProps/ctrlProp149.xml"/><Relationship Id="rId51" Type="http://schemas.openxmlformats.org/officeDocument/2006/relationships/ctrlProp" Target="../ctrlProps/ctrlProp192.xml"/><Relationship Id="rId3" Type="http://schemas.openxmlformats.org/officeDocument/2006/relationships/vmlDrawing" Target="../drawings/vmlDrawing5.vml"/><Relationship Id="rId12" Type="http://schemas.openxmlformats.org/officeDocument/2006/relationships/ctrlProp" Target="../ctrlProps/ctrlProp153.xml"/><Relationship Id="rId17" Type="http://schemas.openxmlformats.org/officeDocument/2006/relationships/ctrlProp" Target="../ctrlProps/ctrlProp158.xml"/><Relationship Id="rId25" Type="http://schemas.openxmlformats.org/officeDocument/2006/relationships/ctrlProp" Target="../ctrlProps/ctrlProp166.xml"/><Relationship Id="rId33" Type="http://schemas.openxmlformats.org/officeDocument/2006/relationships/ctrlProp" Target="../ctrlProps/ctrlProp174.xml"/><Relationship Id="rId38" Type="http://schemas.openxmlformats.org/officeDocument/2006/relationships/ctrlProp" Target="../ctrlProps/ctrlProp179.xml"/><Relationship Id="rId46" Type="http://schemas.openxmlformats.org/officeDocument/2006/relationships/ctrlProp" Target="../ctrlProps/ctrlProp187.xml"/><Relationship Id="rId59" Type="http://schemas.openxmlformats.org/officeDocument/2006/relationships/ctrlProp" Target="../ctrlProps/ctrlProp200.xml"/><Relationship Id="rId67" Type="http://schemas.openxmlformats.org/officeDocument/2006/relationships/ctrlProp" Target="../ctrlProps/ctrlProp208.xml"/><Relationship Id="rId20" Type="http://schemas.openxmlformats.org/officeDocument/2006/relationships/ctrlProp" Target="../ctrlProps/ctrlProp161.xml"/><Relationship Id="rId41" Type="http://schemas.openxmlformats.org/officeDocument/2006/relationships/ctrlProp" Target="../ctrlProps/ctrlProp182.xml"/><Relationship Id="rId54" Type="http://schemas.openxmlformats.org/officeDocument/2006/relationships/ctrlProp" Target="../ctrlProps/ctrlProp195.xml"/><Relationship Id="rId62" Type="http://schemas.openxmlformats.org/officeDocument/2006/relationships/ctrlProp" Target="../ctrlProps/ctrlProp203.xml"/></Relationships>
</file>

<file path=xl/worksheets/_rels/sheet9.xml.rels><?xml version="1.0" encoding="UTF-8" standalone="yes"?>
<Relationships xmlns="http://schemas.openxmlformats.org/package/2006/relationships"><Relationship Id="rId26" Type="http://schemas.openxmlformats.org/officeDocument/2006/relationships/ctrlProp" Target="../ctrlProps/ctrlProp233.xml"/><Relationship Id="rId117" Type="http://schemas.openxmlformats.org/officeDocument/2006/relationships/ctrlProp" Target="../ctrlProps/ctrlProp324.xml"/><Relationship Id="rId21" Type="http://schemas.openxmlformats.org/officeDocument/2006/relationships/ctrlProp" Target="../ctrlProps/ctrlProp228.xml"/><Relationship Id="rId42" Type="http://schemas.openxmlformats.org/officeDocument/2006/relationships/ctrlProp" Target="../ctrlProps/ctrlProp249.xml"/><Relationship Id="rId47" Type="http://schemas.openxmlformats.org/officeDocument/2006/relationships/ctrlProp" Target="../ctrlProps/ctrlProp254.xml"/><Relationship Id="rId63" Type="http://schemas.openxmlformats.org/officeDocument/2006/relationships/ctrlProp" Target="../ctrlProps/ctrlProp270.xml"/><Relationship Id="rId68" Type="http://schemas.openxmlformats.org/officeDocument/2006/relationships/ctrlProp" Target="../ctrlProps/ctrlProp275.xml"/><Relationship Id="rId84" Type="http://schemas.openxmlformats.org/officeDocument/2006/relationships/ctrlProp" Target="../ctrlProps/ctrlProp291.xml"/><Relationship Id="rId89" Type="http://schemas.openxmlformats.org/officeDocument/2006/relationships/ctrlProp" Target="../ctrlProps/ctrlProp296.xml"/><Relationship Id="rId112" Type="http://schemas.openxmlformats.org/officeDocument/2006/relationships/ctrlProp" Target="../ctrlProps/ctrlProp319.xml"/><Relationship Id="rId133" Type="http://schemas.openxmlformats.org/officeDocument/2006/relationships/ctrlProp" Target="../ctrlProps/ctrlProp340.xml"/><Relationship Id="rId138" Type="http://schemas.openxmlformats.org/officeDocument/2006/relationships/ctrlProp" Target="../ctrlProps/ctrlProp345.xml"/><Relationship Id="rId154" Type="http://schemas.openxmlformats.org/officeDocument/2006/relationships/ctrlProp" Target="../ctrlProps/ctrlProp361.xml"/><Relationship Id="rId159" Type="http://schemas.openxmlformats.org/officeDocument/2006/relationships/ctrlProp" Target="../ctrlProps/ctrlProp366.xml"/><Relationship Id="rId16" Type="http://schemas.openxmlformats.org/officeDocument/2006/relationships/ctrlProp" Target="../ctrlProps/ctrlProp223.xml"/><Relationship Id="rId107" Type="http://schemas.openxmlformats.org/officeDocument/2006/relationships/ctrlProp" Target="../ctrlProps/ctrlProp314.xml"/><Relationship Id="rId11" Type="http://schemas.openxmlformats.org/officeDocument/2006/relationships/ctrlProp" Target="../ctrlProps/ctrlProp218.xml"/><Relationship Id="rId32" Type="http://schemas.openxmlformats.org/officeDocument/2006/relationships/ctrlProp" Target="../ctrlProps/ctrlProp239.xml"/><Relationship Id="rId37" Type="http://schemas.openxmlformats.org/officeDocument/2006/relationships/ctrlProp" Target="../ctrlProps/ctrlProp244.xml"/><Relationship Id="rId53" Type="http://schemas.openxmlformats.org/officeDocument/2006/relationships/ctrlProp" Target="../ctrlProps/ctrlProp260.xml"/><Relationship Id="rId58" Type="http://schemas.openxmlformats.org/officeDocument/2006/relationships/ctrlProp" Target="../ctrlProps/ctrlProp265.xml"/><Relationship Id="rId74" Type="http://schemas.openxmlformats.org/officeDocument/2006/relationships/ctrlProp" Target="../ctrlProps/ctrlProp281.xml"/><Relationship Id="rId79" Type="http://schemas.openxmlformats.org/officeDocument/2006/relationships/ctrlProp" Target="../ctrlProps/ctrlProp286.xml"/><Relationship Id="rId102" Type="http://schemas.openxmlformats.org/officeDocument/2006/relationships/ctrlProp" Target="../ctrlProps/ctrlProp309.xml"/><Relationship Id="rId123" Type="http://schemas.openxmlformats.org/officeDocument/2006/relationships/ctrlProp" Target="../ctrlProps/ctrlProp330.xml"/><Relationship Id="rId128" Type="http://schemas.openxmlformats.org/officeDocument/2006/relationships/ctrlProp" Target="../ctrlProps/ctrlProp335.xml"/><Relationship Id="rId144" Type="http://schemas.openxmlformats.org/officeDocument/2006/relationships/ctrlProp" Target="../ctrlProps/ctrlProp351.xml"/><Relationship Id="rId149" Type="http://schemas.openxmlformats.org/officeDocument/2006/relationships/ctrlProp" Target="../ctrlProps/ctrlProp356.xml"/><Relationship Id="rId5" Type="http://schemas.openxmlformats.org/officeDocument/2006/relationships/ctrlProp" Target="../ctrlProps/ctrlProp212.xml"/><Relationship Id="rId90" Type="http://schemas.openxmlformats.org/officeDocument/2006/relationships/ctrlProp" Target="../ctrlProps/ctrlProp297.xml"/><Relationship Id="rId95" Type="http://schemas.openxmlformats.org/officeDocument/2006/relationships/ctrlProp" Target="../ctrlProps/ctrlProp302.xml"/><Relationship Id="rId22" Type="http://schemas.openxmlformats.org/officeDocument/2006/relationships/ctrlProp" Target="../ctrlProps/ctrlProp229.xml"/><Relationship Id="rId27" Type="http://schemas.openxmlformats.org/officeDocument/2006/relationships/ctrlProp" Target="../ctrlProps/ctrlProp234.xml"/><Relationship Id="rId43" Type="http://schemas.openxmlformats.org/officeDocument/2006/relationships/ctrlProp" Target="../ctrlProps/ctrlProp250.xml"/><Relationship Id="rId48" Type="http://schemas.openxmlformats.org/officeDocument/2006/relationships/ctrlProp" Target="../ctrlProps/ctrlProp255.xml"/><Relationship Id="rId64" Type="http://schemas.openxmlformats.org/officeDocument/2006/relationships/ctrlProp" Target="../ctrlProps/ctrlProp271.xml"/><Relationship Id="rId69" Type="http://schemas.openxmlformats.org/officeDocument/2006/relationships/ctrlProp" Target="../ctrlProps/ctrlProp276.xml"/><Relationship Id="rId113" Type="http://schemas.openxmlformats.org/officeDocument/2006/relationships/ctrlProp" Target="../ctrlProps/ctrlProp320.xml"/><Relationship Id="rId118" Type="http://schemas.openxmlformats.org/officeDocument/2006/relationships/ctrlProp" Target="../ctrlProps/ctrlProp325.xml"/><Relationship Id="rId134" Type="http://schemas.openxmlformats.org/officeDocument/2006/relationships/ctrlProp" Target="../ctrlProps/ctrlProp341.xml"/><Relationship Id="rId139" Type="http://schemas.openxmlformats.org/officeDocument/2006/relationships/ctrlProp" Target="../ctrlProps/ctrlProp346.xml"/><Relationship Id="rId80" Type="http://schemas.openxmlformats.org/officeDocument/2006/relationships/ctrlProp" Target="../ctrlProps/ctrlProp287.xml"/><Relationship Id="rId85" Type="http://schemas.openxmlformats.org/officeDocument/2006/relationships/ctrlProp" Target="../ctrlProps/ctrlProp292.xml"/><Relationship Id="rId150" Type="http://schemas.openxmlformats.org/officeDocument/2006/relationships/ctrlProp" Target="../ctrlProps/ctrlProp357.xml"/><Relationship Id="rId155" Type="http://schemas.openxmlformats.org/officeDocument/2006/relationships/ctrlProp" Target="../ctrlProps/ctrlProp362.xml"/><Relationship Id="rId12" Type="http://schemas.openxmlformats.org/officeDocument/2006/relationships/ctrlProp" Target="../ctrlProps/ctrlProp219.xml"/><Relationship Id="rId17" Type="http://schemas.openxmlformats.org/officeDocument/2006/relationships/ctrlProp" Target="../ctrlProps/ctrlProp224.xml"/><Relationship Id="rId33" Type="http://schemas.openxmlformats.org/officeDocument/2006/relationships/ctrlProp" Target="../ctrlProps/ctrlProp240.xml"/><Relationship Id="rId38" Type="http://schemas.openxmlformats.org/officeDocument/2006/relationships/ctrlProp" Target="../ctrlProps/ctrlProp245.xml"/><Relationship Id="rId59" Type="http://schemas.openxmlformats.org/officeDocument/2006/relationships/ctrlProp" Target="../ctrlProps/ctrlProp266.xml"/><Relationship Id="rId103" Type="http://schemas.openxmlformats.org/officeDocument/2006/relationships/ctrlProp" Target="../ctrlProps/ctrlProp310.xml"/><Relationship Id="rId108" Type="http://schemas.openxmlformats.org/officeDocument/2006/relationships/ctrlProp" Target="../ctrlProps/ctrlProp315.xml"/><Relationship Id="rId124" Type="http://schemas.openxmlformats.org/officeDocument/2006/relationships/ctrlProp" Target="../ctrlProps/ctrlProp331.xml"/><Relationship Id="rId129" Type="http://schemas.openxmlformats.org/officeDocument/2006/relationships/ctrlProp" Target="../ctrlProps/ctrlProp336.xml"/><Relationship Id="rId20" Type="http://schemas.openxmlformats.org/officeDocument/2006/relationships/ctrlProp" Target="../ctrlProps/ctrlProp227.xml"/><Relationship Id="rId41" Type="http://schemas.openxmlformats.org/officeDocument/2006/relationships/ctrlProp" Target="../ctrlProps/ctrlProp248.xml"/><Relationship Id="rId54" Type="http://schemas.openxmlformats.org/officeDocument/2006/relationships/ctrlProp" Target="../ctrlProps/ctrlProp261.xml"/><Relationship Id="rId62" Type="http://schemas.openxmlformats.org/officeDocument/2006/relationships/ctrlProp" Target="../ctrlProps/ctrlProp269.xml"/><Relationship Id="rId70" Type="http://schemas.openxmlformats.org/officeDocument/2006/relationships/ctrlProp" Target="../ctrlProps/ctrlProp277.xml"/><Relationship Id="rId75" Type="http://schemas.openxmlformats.org/officeDocument/2006/relationships/ctrlProp" Target="../ctrlProps/ctrlProp282.xml"/><Relationship Id="rId83" Type="http://schemas.openxmlformats.org/officeDocument/2006/relationships/ctrlProp" Target="../ctrlProps/ctrlProp290.xml"/><Relationship Id="rId88" Type="http://schemas.openxmlformats.org/officeDocument/2006/relationships/ctrlProp" Target="../ctrlProps/ctrlProp295.xml"/><Relationship Id="rId91" Type="http://schemas.openxmlformats.org/officeDocument/2006/relationships/ctrlProp" Target="../ctrlProps/ctrlProp298.xml"/><Relationship Id="rId96" Type="http://schemas.openxmlformats.org/officeDocument/2006/relationships/ctrlProp" Target="../ctrlProps/ctrlProp303.xml"/><Relationship Id="rId111" Type="http://schemas.openxmlformats.org/officeDocument/2006/relationships/ctrlProp" Target="../ctrlProps/ctrlProp318.xml"/><Relationship Id="rId132" Type="http://schemas.openxmlformats.org/officeDocument/2006/relationships/ctrlProp" Target="../ctrlProps/ctrlProp339.xml"/><Relationship Id="rId140" Type="http://schemas.openxmlformats.org/officeDocument/2006/relationships/ctrlProp" Target="../ctrlProps/ctrlProp347.xml"/><Relationship Id="rId145" Type="http://schemas.openxmlformats.org/officeDocument/2006/relationships/ctrlProp" Target="../ctrlProps/ctrlProp352.xml"/><Relationship Id="rId153" Type="http://schemas.openxmlformats.org/officeDocument/2006/relationships/ctrlProp" Target="../ctrlProps/ctrlProp360.xml"/><Relationship Id="rId1" Type="http://schemas.openxmlformats.org/officeDocument/2006/relationships/printerSettings" Target="../printerSettings/printerSettings8.bin"/><Relationship Id="rId6" Type="http://schemas.openxmlformats.org/officeDocument/2006/relationships/ctrlProp" Target="../ctrlProps/ctrlProp213.xml"/><Relationship Id="rId15" Type="http://schemas.openxmlformats.org/officeDocument/2006/relationships/ctrlProp" Target="../ctrlProps/ctrlProp222.xml"/><Relationship Id="rId23" Type="http://schemas.openxmlformats.org/officeDocument/2006/relationships/ctrlProp" Target="../ctrlProps/ctrlProp230.xml"/><Relationship Id="rId28" Type="http://schemas.openxmlformats.org/officeDocument/2006/relationships/ctrlProp" Target="../ctrlProps/ctrlProp235.xml"/><Relationship Id="rId36" Type="http://schemas.openxmlformats.org/officeDocument/2006/relationships/ctrlProp" Target="../ctrlProps/ctrlProp243.xml"/><Relationship Id="rId49" Type="http://schemas.openxmlformats.org/officeDocument/2006/relationships/ctrlProp" Target="../ctrlProps/ctrlProp256.xml"/><Relationship Id="rId57" Type="http://schemas.openxmlformats.org/officeDocument/2006/relationships/ctrlProp" Target="../ctrlProps/ctrlProp264.xml"/><Relationship Id="rId106" Type="http://schemas.openxmlformats.org/officeDocument/2006/relationships/ctrlProp" Target="../ctrlProps/ctrlProp313.xml"/><Relationship Id="rId114" Type="http://schemas.openxmlformats.org/officeDocument/2006/relationships/ctrlProp" Target="../ctrlProps/ctrlProp321.xml"/><Relationship Id="rId119" Type="http://schemas.openxmlformats.org/officeDocument/2006/relationships/ctrlProp" Target="../ctrlProps/ctrlProp326.xml"/><Relationship Id="rId127" Type="http://schemas.openxmlformats.org/officeDocument/2006/relationships/ctrlProp" Target="../ctrlProps/ctrlProp334.xml"/><Relationship Id="rId10" Type="http://schemas.openxmlformats.org/officeDocument/2006/relationships/ctrlProp" Target="../ctrlProps/ctrlProp217.xml"/><Relationship Id="rId31" Type="http://schemas.openxmlformats.org/officeDocument/2006/relationships/ctrlProp" Target="../ctrlProps/ctrlProp238.xml"/><Relationship Id="rId44" Type="http://schemas.openxmlformats.org/officeDocument/2006/relationships/ctrlProp" Target="../ctrlProps/ctrlProp251.xml"/><Relationship Id="rId52" Type="http://schemas.openxmlformats.org/officeDocument/2006/relationships/ctrlProp" Target="../ctrlProps/ctrlProp259.xml"/><Relationship Id="rId60" Type="http://schemas.openxmlformats.org/officeDocument/2006/relationships/ctrlProp" Target="../ctrlProps/ctrlProp267.xml"/><Relationship Id="rId65" Type="http://schemas.openxmlformats.org/officeDocument/2006/relationships/ctrlProp" Target="../ctrlProps/ctrlProp272.xml"/><Relationship Id="rId73" Type="http://schemas.openxmlformats.org/officeDocument/2006/relationships/ctrlProp" Target="../ctrlProps/ctrlProp280.xml"/><Relationship Id="rId78" Type="http://schemas.openxmlformats.org/officeDocument/2006/relationships/ctrlProp" Target="../ctrlProps/ctrlProp285.xml"/><Relationship Id="rId81" Type="http://schemas.openxmlformats.org/officeDocument/2006/relationships/ctrlProp" Target="../ctrlProps/ctrlProp288.xml"/><Relationship Id="rId86" Type="http://schemas.openxmlformats.org/officeDocument/2006/relationships/ctrlProp" Target="../ctrlProps/ctrlProp293.xml"/><Relationship Id="rId94" Type="http://schemas.openxmlformats.org/officeDocument/2006/relationships/ctrlProp" Target="../ctrlProps/ctrlProp301.xml"/><Relationship Id="rId99" Type="http://schemas.openxmlformats.org/officeDocument/2006/relationships/ctrlProp" Target="../ctrlProps/ctrlProp306.xml"/><Relationship Id="rId101" Type="http://schemas.openxmlformats.org/officeDocument/2006/relationships/ctrlProp" Target="../ctrlProps/ctrlProp308.xml"/><Relationship Id="rId122" Type="http://schemas.openxmlformats.org/officeDocument/2006/relationships/ctrlProp" Target="../ctrlProps/ctrlProp329.xml"/><Relationship Id="rId130" Type="http://schemas.openxmlformats.org/officeDocument/2006/relationships/ctrlProp" Target="../ctrlProps/ctrlProp337.xml"/><Relationship Id="rId135" Type="http://schemas.openxmlformats.org/officeDocument/2006/relationships/ctrlProp" Target="../ctrlProps/ctrlProp342.xml"/><Relationship Id="rId143" Type="http://schemas.openxmlformats.org/officeDocument/2006/relationships/ctrlProp" Target="../ctrlProps/ctrlProp350.xml"/><Relationship Id="rId148" Type="http://schemas.openxmlformats.org/officeDocument/2006/relationships/ctrlProp" Target="../ctrlProps/ctrlProp355.xml"/><Relationship Id="rId151" Type="http://schemas.openxmlformats.org/officeDocument/2006/relationships/ctrlProp" Target="../ctrlProps/ctrlProp358.xml"/><Relationship Id="rId156" Type="http://schemas.openxmlformats.org/officeDocument/2006/relationships/ctrlProp" Target="../ctrlProps/ctrlProp363.xml"/><Relationship Id="rId4" Type="http://schemas.openxmlformats.org/officeDocument/2006/relationships/ctrlProp" Target="../ctrlProps/ctrlProp211.xml"/><Relationship Id="rId9" Type="http://schemas.openxmlformats.org/officeDocument/2006/relationships/ctrlProp" Target="../ctrlProps/ctrlProp216.xml"/><Relationship Id="rId13" Type="http://schemas.openxmlformats.org/officeDocument/2006/relationships/ctrlProp" Target="../ctrlProps/ctrlProp220.xml"/><Relationship Id="rId18" Type="http://schemas.openxmlformats.org/officeDocument/2006/relationships/ctrlProp" Target="../ctrlProps/ctrlProp225.xml"/><Relationship Id="rId39" Type="http://schemas.openxmlformats.org/officeDocument/2006/relationships/ctrlProp" Target="../ctrlProps/ctrlProp246.xml"/><Relationship Id="rId109" Type="http://schemas.openxmlformats.org/officeDocument/2006/relationships/ctrlProp" Target="../ctrlProps/ctrlProp316.xml"/><Relationship Id="rId34" Type="http://schemas.openxmlformats.org/officeDocument/2006/relationships/ctrlProp" Target="../ctrlProps/ctrlProp241.xml"/><Relationship Id="rId50" Type="http://schemas.openxmlformats.org/officeDocument/2006/relationships/ctrlProp" Target="../ctrlProps/ctrlProp257.xml"/><Relationship Id="rId55" Type="http://schemas.openxmlformats.org/officeDocument/2006/relationships/ctrlProp" Target="../ctrlProps/ctrlProp262.xml"/><Relationship Id="rId76" Type="http://schemas.openxmlformats.org/officeDocument/2006/relationships/ctrlProp" Target="../ctrlProps/ctrlProp283.xml"/><Relationship Id="rId97" Type="http://schemas.openxmlformats.org/officeDocument/2006/relationships/ctrlProp" Target="../ctrlProps/ctrlProp304.xml"/><Relationship Id="rId104" Type="http://schemas.openxmlformats.org/officeDocument/2006/relationships/ctrlProp" Target="../ctrlProps/ctrlProp311.xml"/><Relationship Id="rId120" Type="http://schemas.openxmlformats.org/officeDocument/2006/relationships/ctrlProp" Target="../ctrlProps/ctrlProp327.xml"/><Relationship Id="rId125" Type="http://schemas.openxmlformats.org/officeDocument/2006/relationships/ctrlProp" Target="../ctrlProps/ctrlProp332.xml"/><Relationship Id="rId141" Type="http://schemas.openxmlformats.org/officeDocument/2006/relationships/ctrlProp" Target="../ctrlProps/ctrlProp348.xml"/><Relationship Id="rId146" Type="http://schemas.openxmlformats.org/officeDocument/2006/relationships/ctrlProp" Target="../ctrlProps/ctrlProp353.xml"/><Relationship Id="rId7" Type="http://schemas.openxmlformats.org/officeDocument/2006/relationships/ctrlProp" Target="../ctrlProps/ctrlProp214.xml"/><Relationship Id="rId71" Type="http://schemas.openxmlformats.org/officeDocument/2006/relationships/ctrlProp" Target="../ctrlProps/ctrlProp278.xml"/><Relationship Id="rId92" Type="http://schemas.openxmlformats.org/officeDocument/2006/relationships/ctrlProp" Target="../ctrlProps/ctrlProp299.xml"/><Relationship Id="rId2" Type="http://schemas.openxmlformats.org/officeDocument/2006/relationships/drawing" Target="../drawings/drawing8.xml"/><Relationship Id="rId29" Type="http://schemas.openxmlformats.org/officeDocument/2006/relationships/ctrlProp" Target="../ctrlProps/ctrlProp236.xml"/><Relationship Id="rId24" Type="http://schemas.openxmlformats.org/officeDocument/2006/relationships/ctrlProp" Target="../ctrlProps/ctrlProp231.xml"/><Relationship Id="rId40" Type="http://schemas.openxmlformats.org/officeDocument/2006/relationships/ctrlProp" Target="../ctrlProps/ctrlProp247.xml"/><Relationship Id="rId45" Type="http://schemas.openxmlformats.org/officeDocument/2006/relationships/ctrlProp" Target="../ctrlProps/ctrlProp252.xml"/><Relationship Id="rId66" Type="http://schemas.openxmlformats.org/officeDocument/2006/relationships/ctrlProp" Target="../ctrlProps/ctrlProp273.xml"/><Relationship Id="rId87" Type="http://schemas.openxmlformats.org/officeDocument/2006/relationships/ctrlProp" Target="../ctrlProps/ctrlProp294.xml"/><Relationship Id="rId110" Type="http://schemas.openxmlformats.org/officeDocument/2006/relationships/ctrlProp" Target="../ctrlProps/ctrlProp317.xml"/><Relationship Id="rId115" Type="http://schemas.openxmlformats.org/officeDocument/2006/relationships/ctrlProp" Target="../ctrlProps/ctrlProp322.xml"/><Relationship Id="rId131" Type="http://schemas.openxmlformats.org/officeDocument/2006/relationships/ctrlProp" Target="../ctrlProps/ctrlProp338.xml"/><Relationship Id="rId136" Type="http://schemas.openxmlformats.org/officeDocument/2006/relationships/ctrlProp" Target="../ctrlProps/ctrlProp343.xml"/><Relationship Id="rId157" Type="http://schemas.openxmlformats.org/officeDocument/2006/relationships/ctrlProp" Target="../ctrlProps/ctrlProp364.xml"/><Relationship Id="rId61" Type="http://schemas.openxmlformats.org/officeDocument/2006/relationships/ctrlProp" Target="../ctrlProps/ctrlProp268.xml"/><Relationship Id="rId82" Type="http://schemas.openxmlformats.org/officeDocument/2006/relationships/ctrlProp" Target="../ctrlProps/ctrlProp289.xml"/><Relationship Id="rId152" Type="http://schemas.openxmlformats.org/officeDocument/2006/relationships/ctrlProp" Target="../ctrlProps/ctrlProp359.xml"/><Relationship Id="rId19" Type="http://schemas.openxmlformats.org/officeDocument/2006/relationships/ctrlProp" Target="../ctrlProps/ctrlProp226.xml"/><Relationship Id="rId14" Type="http://schemas.openxmlformats.org/officeDocument/2006/relationships/ctrlProp" Target="../ctrlProps/ctrlProp221.xml"/><Relationship Id="rId30" Type="http://schemas.openxmlformats.org/officeDocument/2006/relationships/ctrlProp" Target="../ctrlProps/ctrlProp237.xml"/><Relationship Id="rId35" Type="http://schemas.openxmlformats.org/officeDocument/2006/relationships/ctrlProp" Target="../ctrlProps/ctrlProp242.xml"/><Relationship Id="rId56" Type="http://schemas.openxmlformats.org/officeDocument/2006/relationships/ctrlProp" Target="../ctrlProps/ctrlProp263.xml"/><Relationship Id="rId77" Type="http://schemas.openxmlformats.org/officeDocument/2006/relationships/ctrlProp" Target="../ctrlProps/ctrlProp284.xml"/><Relationship Id="rId100" Type="http://schemas.openxmlformats.org/officeDocument/2006/relationships/ctrlProp" Target="../ctrlProps/ctrlProp307.xml"/><Relationship Id="rId105" Type="http://schemas.openxmlformats.org/officeDocument/2006/relationships/ctrlProp" Target="../ctrlProps/ctrlProp312.xml"/><Relationship Id="rId126" Type="http://schemas.openxmlformats.org/officeDocument/2006/relationships/ctrlProp" Target="../ctrlProps/ctrlProp333.xml"/><Relationship Id="rId147" Type="http://schemas.openxmlformats.org/officeDocument/2006/relationships/ctrlProp" Target="../ctrlProps/ctrlProp354.xml"/><Relationship Id="rId8" Type="http://schemas.openxmlformats.org/officeDocument/2006/relationships/ctrlProp" Target="../ctrlProps/ctrlProp215.xml"/><Relationship Id="rId51" Type="http://schemas.openxmlformats.org/officeDocument/2006/relationships/ctrlProp" Target="../ctrlProps/ctrlProp258.xml"/><Relationship Id="rId72" Type="http://schemas.openxmlformats.org/officeDocument/2006/relationships/ctrlProp" Target="../ctrlProps/ctrlProp279.xml"/><Relationship Id="rId93" Type="http://schemas.openxmlformats.org/officeDocument/2006/relationships/ctrlProp" Target="../ctrlProps/ctrlProp300.xml"/><Relationship Id="rId98" Type="http://schemas.openxmlformats.org/officeDocument/2006/relationships/ctrlProp" Target="../ctrlProps/ctrlProp305.xml"/><Relationship Id="rId121" Type="http://schemas.openxmlformats.org/officeDocument/2006/relationships/ctrlProp" Target="../ctrlProps/ctrlProp328.xml"/><Relationship Id="rId142" Type="http://schemas.openxmlformats.org/officeDocument/2006/relationships/ctrlProp" Target="../ctrlProps/ctrlProp349.xml"/><Relationship Id="rId3" Type="http://schemas.openxmlformats.org/officeDocument/2006/relationships/vmlDrawing" Target="../drawings/vmlDrawing6.vml"/><Relationship Id="rId25" Type="http://schemas.openxmlformats.org/officeDocument/2006/relationships/ctrlProp" Target="../ctrlProps/ctrlProp232.xml"/><Relationship Id="rId46" Type="http://schemas.openxmlformats.org/officeDocument/2006/relationships/ctrlProp" Target="../ctrlProps/ctrlProp253.xml"/><Relationship Id="rId67" Type="http://schemas.openxmlformats.org/officeDocument/2006/relationships/ctrlProp" Target="../ctrlProps/ctrlProp274.xml"/><Relationship Id="rId116" Type="http://schemas.openxmlformats.org/officeDocument/2006/relationships/ctrlProp" Target="../ctrlProps/ctrlProp323.xml"/><Relationship Id="rId137" Type="http://schemas.openxmlformats.org/officeDocument/2006/relationships/ctrlProp" Target="../ctrlProps/ctrlProp344.xml"/><Relationship Id="rId158" Type="http://schemas.openxmlformats.org/officeDocument/2006/relationships/ctrlProp" Target="../ctrlProps/ctrlProp36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E2C88-6F1F-4A1C-8D28-58A65C360F70}">
  <dimension ref="A1:U40"/>
  <sheetViews>
    <sheetView showGridLines="0" showZeros="0" tabSelected="1" workbookViewId="0"/>
  </sheetViews>
  <sheetFormatPr defaultRowHeight="16.5" x14ac:dyDescent="0.3"/>
  <cols>
    <col min="1" max="5" width="9" style="7"/>
    <col min="6" max="6" width="7.875" style="7" customWidth="1"/>
    <col min="7" max="7" width="11.875" style="13" customWidth="1"/>
    <col min="8" max="8" width="1.125" style="8" customWidth="1"/>
    <col min="13" max="13" width="8.75" customWidth="1"/>
    <col min="14" max="14" width="11" customWidth="1"/>
    <col min="18" max="18" width="9.875" customWidth="1"/>
  </cols>
  <sheetData>
    <row r="1" spans="1:21" s="6" customFormat="1" x14ac:dyDescent="0.3">
      <c r="A1" s="8"/>
      <c r="B1" s="8"/>
      <c r="C1" s="8"/>
      <c r="D1" s="8"/>
      <c r="E1" s="8"/>
      <c r="F1" s="8"/>
      <c r="G1" s="8"/>
      <c r="H1" s="8"/>
    </row>
    <row r="2" spans="1:21" s="6" customFormat="1" ht="22.5" customHeight="1" x14ac:dyDescent="0.3">
      <c r="A2" s="8"/>
      <c r="B2" s="8"/>
      <c r="C2" s="8"/>
      <c r="D2" s="8"/>
      <c r="E2" s="8"/>
      <c r="F2" s="8"/>
      <c r="G2" s="8"/>
      <c r="H2" s="8"/>
    </row>
    <row r="3" spans="1:21" s="122" customFormat="1" ht="18.75" x14ac:dyDescent="0.3">
      <c r="B3" s="155"/>
      <c r="C3" s="155"/>
      <c r="D3" s="155"/>
      <c r="E3" s="155"/>
      <c r="F3" s="155"/>
      <c r="G3" s="155"/>
      <c r="H3" s="155"/>
      <c r="J3" s="155"/>
      <c r="K3" s="155"/>
      <c r="L3" s="155"/>
    </row>
    <row r="4" spans="1:21" s="122" customFormat="1" ht="18.75" x14ac:dyDescent="0.3">
      <c r="A4" s="29" t="s">
        <v>2130</v>
      </c>
      <c r="B4" s="133"/>
      <c r="C4" s="133"/>
      <c r="D4" s="133"/>
      <c r="E4" s="133"/>
      <c r="F4" s="133"/>
      <c r="G4" s="179"/>
      <c r="H4" s="182"/>
      <c r="I4" s="188"/>
      <c r="J4" s="181"/>
      <c r="K4" s="186" t="s">
        <v>2131</v>
      </c>
      <c r="L4" s="187"/>
      <c r="M4" s="187"/>
      <c r="N4" s="187"/>
      <c r="O4" s="134"/>
      <c r="P4" s="134"/>
      <c r="Q4" s="134"/>
      <c r="R4" s="134"/>
    </row>
    <row r="5" spans="1:21" s="6" customFormat="1" ht="18" customHeight="1" x14ac:dyDescent="0.3">
      <c r="A5" s="135"/>
      <c r="B5" s="136"/>
      <c r="C5" s="136"/>
      <c r="D5" s="136"/>
      <c r="E5" s="136"/>
      <c r="F5" s="136"/>
      <c r="G5" s="180"/>
      <c r="H5" s="183"/>
      <c r="I5" s="201"/>
      <c r="J5" s="202"/>
      <c r="K5" s="202"/>
      <c r="L5" s="202"/>
      <c r="M5" s="202"/>
      <c r="N5" s="202"/>
      <c r="O5" s="11"/>
      <c r="P5" s="11"/>
      <c r="Q5" s="11"/>
      <c r="R5" s="11"/>
      <c r="S5" s="22"/>
      <c r="T5" s="22"/>
      <c r="U5" s="22"/>
    </row>
    <row r="6" spans="1:21" s="6" customFormat="1" x14ac:dyDescent="0.3">
      <c r="A6" s="162"/>
      <c r="B6" s="138"/>
      <c r="C6" s="138"/>
      <c r="D6" s="138"/>
      <c r="E6" s="138"/>
      <c r="F6" s="138"/>
      <c r="G6" s="138"/>
      <c r="H6" s="184"/>
      <c r="I6" s="210" t="s">
        <v>1981</v>
      </c>
      <c r="J6" s="211"/>
      <c r="K6" s="211"/>
      <c r="L6" s="211"/>
      <c r="M6" s="211"/>
      <c r="N6" s="212"/>
      <c r="O6" s="225" t="s">
        <v>1980</v>
      </c>
      <c r="P6" s="225"/>
      <c r="Q6" s="225"/>
      <c r="R6" s="226"/>
      <c r="S6" s="22"/>
      <c r="T6" s="22"/>
      <c r="U6" s="22"/>
    </row>
    <row r="7" spans="1:21" s="6" customFormat="1" ht="15.75" customHeight="1" x14ac:dyDescent="0.3">
      <c r="A7" s="163"/>
      <c r="B7" s="138"/>
      <c r="C7" s="138"/>
      <c r="D7" s="138"/>
      <c r="E7" s="138"/>
      <c r="F7" s="138"/>
      <c r="G7" s="138"/>
      <c r="H7" s="184"/>
      <c r="I7" s="210"/>
      <c r="J7" s="211"/>
      <c r="K7" s="211"/>
      <c r="L7" s="211"/>
      <c r="M7" s="211"/>
      <c r="N7" s="212"/>
      <c r="O7" s="225"/>
      <c r="P7" s="225"/>
      <c r="Q7" s="225"/>
      <c r="R7" s="226"/>
      <c r="S7" s="22"/>
      <c r="T7" s="22"/>
      <c r="U7" s="22"/>
    </row>
    <row r="8" spans="1:21" s="6" customFormat="1" ht="13.5" customHeight="1" x14ac:dyDescent="0.3">
      <c r="A8" s="164"/>
      <c r="B8" s="138"/>
      <c r="C8" s="138"/>
      <c r="D8" s="138"/>
      <c r="E8" s="138"/>
      <c r="F8" s="138"/>
      <c r="G8" s="138"/>
      <c r="H8" s="184"/>
      <c r="I8" s="207" t="s">
        <v>847</v>
      </c>
      <c r="J8" s="208"/>
      <c r="K8" s="208"/>
      <c r="L8" s="208"/>
      <c r="M8" s="208"/>
      <c r="N8" s="209"/>
      <c r="O8" s="167" t="s">
        <v>268</v>
      </c>
      <c r="P8" s="142"/>
      <c r="Q8" s="142"/>
      <c r="R8" s="143"/>
      <c r="S8" s="23"/>
      <c r="T8" s="23"/>
      <c r="U8" s="23"/>
    </row>
    <row r="9" spans="1:21" s="6" customFormat="1" ht="13.5" customHeight="1" x14ac:dyDescent="0.3">
      <c r="A9" s="164"/>
      <c r="B9" s="138"/>
      <c r="C9" s="138"/>
      <c r="D9" s="138"/>
      <c r="E9" s="138"/>
      <c r="F9" s="138"/>
      <c r="G9" s="138"/>
      <c r="H9" s="184"/>
      <c r="I9" s="207" t="s">
        <v>1971</v>
      </c>
      <c r="J9" s="208"/>
      <c r="K9" s="208"/>
      <c r="L9" s="208"/>
      <c r="M9" s="208"/>
      <c r="N9" s="209"/>
      <c r="O9" s="168" t="s">
        <v>1983</v>
      </c>
      <c r="P9" s="144"/>
      <c r="Q9" s="144"/>
      <c r="R9" s="145"/>
      <c r="S9" s="23"/>
      <c r="T9" s="23"/>
      <c r="U9" s="23"/>
    </row>
    <row r="10" spans="1:21" s="6" customFormat="1" ht="13.5" customHeight="1" x14ac:dyDescent="0.3">
      <c r="A10" s="164"/>
      <c r="B10" s="138"/>
      <c r="C10" s="138"/>
      <c r="D10" s="138"/>
      <c r="E10" s="138"/>
      <c r="F10" s="138"/>
      <c r="G10" s="138"/>
      <c r="H10" s="184"/>
      <c r="I10" s="207" t="s">
        <v>848</v>
      </c>
      <c r="J10" s="208"/>
      <c r="K10" s="208"/>
      <c r="L10" s="208"/>
      <c r="M10" s="208"/>
      <c r="N10" s="209"/>
      <c r="O10" s="169" t="s">
        <v>269</v>
      </c>
      <c r="P10" s="146"/>
      <c r="Q10" s="146"/>
      <c r="R10" s="147"/>
      <c r="S10" s="23"/>
      <c r="T10" s="23"/>
      <c r="U10" s="23"/>
    </row>
    <row r="11" spans="1:21" s="6" customFormat="1" x14ac:dyDescent="0.3">
      <c r="A11" s="164"/>
      <c r="B11" s="138"/>
      <c r="C11" s="138"/>
      <c r="D11" s="138"/>
      <c r="E11" s="138"/>
      <c r="F11" s="138"/>
      <c r="G11" s="138"/>
      <c r="H11" s="184"/>
      <c r="I11" s="207" t="s">
        <v>1920</v>
      </c>
      <c r="J11" s="208"/>
      <c r="K11" s="208"/>
      <c r="L11" s="208"/>
      <c r="M11" s="208"/>
      <c r="N11" s="209"/>
      <c r="O11" s="168" t="s">
        <v>1806</v>
      </c>
      <c r="P11" s="148"/>
      <c r="Q11" s="148"/>
      <c r="R11" s="149"/>
      <c r="S11" s="23"/>
      <c r="T11" s="23"/>
      <c r="U11" s="23"/>
    </row>
    <row r="12" spans="1:21" s="6" customFormat="1" x14ac:dyDescent="0.3">
      <c r="A12" s="162"/>
      <c r="B12" s="138"/>
      <c r="C12" s="138"/>
      <c r="D12" s="138"/>
      <c r="E12" s="138"/>
      <c r="F12" s="138"/>
      <c r="G12" s="138"/>
      <c r="H12" s="184"/>
      <c r="I12" s="207" t="s">
        <v>846</v>
      </c>
      <c r="J12" s="208"/>
      <c r="K12" s="208"/>
      <c r="L12" s="208"/>
      <c r="M12" s="208"/>
      <c r="N12" s="209"/>
      <c r="O12" s="167" t="s">
        <v>313</v>
      </c>
      <c r="P12" s="148"/>
      <c r="Q12" s="148"/>
      <c r="R12" s="149"/>
      <c r="S12" s="23"/>
      <c r="T12" s="23"/>
      <c r="U12" s="23"/>
    </row>
    <row r="13" spans="1:21" s="6" customFormat="1" ht="13.5" customHeight="1" x14ac:dyDescent="0.3">
      <c r="A13" s="162"/>
      <c r="B13" s="138"/>
      <c r="C13" s="138"/>
      <c r="D13" s="138"/>
      <c r="E13" s="138"/>
      <c r="F13" s="138"/>
      <c r="G13" s="138"/>
      <c r="H13" s="184"/>
      <c r="I13" s="207" t="s">
        <v>842</v>
      </c>
      <c r="J13" s="208"/>
      <c r="K13" s="208"/>
      <c r="L13" s="208"/>
      <c r="M13" s="208"/>
      <c r="N13" s="209"/>
      <c r="O13" s="168" t="s">
        <v>925</v>
      </c>
      <c r="P13" s="146"/>
      <c r="Q13" s="146"/>
      <c r="R13" s="147"/>
      <c r="S13" s="23"/>
      <c r="T13" s="23"/>
      <c r="U13" s="23"/>
    </row>
    <row r="14" spans="1:21" s="6" customFormat="1" ht="13.5" customHeight="1" x14ac:dyDescent="0.3">
      <c r="A14" s="162"/>
      <c r="B14" s="138"/>
      <c r="C14" s="138"/>
      <c r="D14" s="138"/>
      <c r="E14" s="138"/>
      <c r="F14" s="138"/>
      <c r="G14" s="138"/>
      <c r="H14" s="184"/>
      <c r="I14" s="222" t="s">
        <v>1979</v>
      </c>
      <c r="J14" s="223"/>
      <c r="K14" s="223"/>
      <c r="L14" s="223"/>
      <c r="M14" s="223"/>
      <c r="N14" s="224"/>
      <c r="O14" s="169" t="s">
        <v>1984</v>
      </c>
      <c r="P14" s="146"/>
      <c r="Q14" s="146"/>
      <c r="R14" s="147"/>
      <c r="S14" s="23"/>
      <c r="T14" s="23"/>
      <c r="U14" s="23"/>
    </row>
    <row r="15" spans="1:21" s="6" customFormat="1" ht="13.5" customHeight="1" x14ac:dyDescent="0.3">
      <c r="A15" s="162"/>
      <c r="B15" s="138"/>
      <c r="C15" s="138"/>
      <c r="D15" s="138"/>
      <c r="E15" s="138"/>
      <c r="F15" s="138"/>
      <c r="G15" s="138"/>
      <c r="H15" s="184"/>
      <c r="I15" s="222"/>
      <c r="J15" s="223"/>
      <c r="K15" s="223"/>
      <c r="L15" s="223"/>
      <c r="M15" s="223"/>
      <c r="N15" s="224"/>
      <c r="O15" s="167"/>
      <c r="P15" s="146"/>
      <c r="Q15" s="146"/>
      <c r="R15" s="147"/>
      <c r="S15" s="23"/>
      <c r="T15" s="23"/>
      <c r="U15" s="23"/>
    </row>
    <row r="16" spans="1:21" s="6" customFormat="1" x14ac:dyDescent="0.3">
      <c r="A16" s="162"/>
      <c r="B16" s="138"/>
      <c r="C16" s="138"/>
      <c r="D16" s="138"/>
      <c r="E16" s="138"/>
      <c r="F16" s="138"/>
      <c r="G16" s="138"/>
      <c r="H16" s="184"/>
      <c r="I16" s="207" t="s">
        <v>1977</v>
      </c>
      <c r="J16" s="208"/>
      <c r="K16" s="208"/>
      <c r="L16" s="208"/>
      <c r="M16" s="208"/>
      <c r="N16" s="209"/>
      <c r="O16" s="167" t="s">
        <v>1985</v>
      </c>
      <c r="P16" s="146"/>
      <c r="Q16" s="146"/>
      <c r="R16" s="147"/>
      <c r="S16" s="24"/>
      <c r="T16" s="24"/>
      <c r="U16" s="24"/>
    </row>
    <row r="17" spans="1:21" s="6" customFormat="1" x14ac:dyDescent="0.3">
      <c r="A17" s="162"/>
      <c r="B17" s="138"/>
      <c r="C17" s="138"/>
      <c r="D17" s="138"/>
      <c r="E17" s="138"/>
      <c r="F17" s="138"/>
      <c r="G17" s="138"/>
      <c r="H17" s="184"/>
      <c r="I17" s="207" t="s">
        <v>1978</v>
      </c>
      <c r="J17" s="208"/>
      <c r="K17" s="208"/>
      <c r="L17" s="208"/>
      <c r="M17" s="208"/>
      <c r="N17" s="209"/>
      <c r="O17" s="169" t="s">
        <v>1986</v>
      </c>
      <c r="P17" s="146"/>
      <c r="Q17" s="146"/>
      <c r="R17" s="147"/>
      <c r="S17" s="24"/>
      <c r="T17" s="24"/>
      <c r="U17" s="24"/>
    </row>
    <row r="18" spans="1:21" s="6" customFormat="1" x14ac:dyDescent="0.3">
      <c r="A18" s="162"/>
      <c r="B18" s="138"/>
      <c r="C18" s="138"/>
      <c r="D18" s="138"/>
      <c r="E18" s="138"/>
      <c r="F18" s="138"/>
      <c r="G18" s="138"/>
      <c r="H18" s="184"/>
      <c r="I18" s="213" t="s">
        <v>843</v>
      </c>
      <c r="J18" s="214"/>
      <c r="K18" s="214"/>
      <c r="L18" s="214"/>
      <c r="M18" s="214"/>
      <c r="N18" s="215"/>
      <c r="O18" s="169" t="s">
        <v>1987</v>
      </c>
      <c r="P18" s="150"/>
      <c r="Q18" s="146"/>
      <c r="R18" s="147"/>
      <c r="S18" s="24"/>
      <c r="T18" s="24"/>
      <c r="U18" s="24"/>
    </row>
    <row r="19" spans="1:21" s="6" customFormat="1" x14ac:dyDescent="0.3">
      <c r="A19" s="162"/>
      <c r="B19" s="138"/>
      <c r="C19" s="138"/>
      <c r="D19" s="138"/>
      <c r="E19" s="138"/>
      <c r="F19" s="138"/>
      <c r="G19" s="138"/>
      <c r="H19" s="184"/>
      <c r="I19" s="213" t="s">
        <v>844</v>
      </c>
      <c r="J19" s="214"/>
      <c r="K19" s="214"/>
      <c r="L19" s="214"/>
      <c r="M19" s="214"/>
      <c r="N19" s="215"/>
      <c r="O19" s="168" t="s">
        <v>1988</v>
      </c>
      <c r="P19" s="148"/>
      <c r="Q19" s="146"/>
      <c r="R19" s="147"/>
      <c r="S19" s="24"/>
      <c r="T19" s="24"/>
      <c r="U19" s="24"/>
    </row>
    <row r="20" spans="1:21" s="6" customFormat="1" x14ac:dyDescent="0.3">
      <c r="A20" s="165"/>
      <c r="B20" s="137"/>
      <c r="C20" s="137"/>
      <c r="D20" s="137"/>
      <c r="E20" s="137"/>
      <c r="F20" s="137"/>
      <c r="G20" s="137"/>
      <c r="H20" s="185"/>
      <c r="I20" s="213" t="s">
        <v>845</v>
      </c>
      <c r="J20" s="214"/>
      <c r="K20" s="214"/>
      <c r="L20" s="214"/>
      <c r="M20" s="214"/>
      <c r="N20" s="215"/>
      <c r="O20" s="168" t="s">
        <v>1989</v>
      </c>
      <c r="P20" s="148"/>
      <c r="Q20" s="146"/>
      <c r="R20" s="147"/>
      <c r="S20" s="24"/>
      <c r="T20" s="24"/>
      <c r="U20" s="24"/>
    </row>
    <row r="21" spans="1:21" s="6" customFormat="1" x14ac:dyDescent="0.3">
      <c r="A21" s="165"/>
      <c r="B21" s="137"/>
      <c r="C21" s="137"/>
      <c r="D21" s="137"/>
      <c r="E21" s="137"/>
      <c r="F21" s="137"/>
      <c r="G21" s="137"/>
      <c r="H21" s="185"/>
      <c r="I21" s="207" t="s">
        <v>1921</v>
      </c>
      <c r="J21" s="208"/>
      <c r="K21" s="208"/>
      <c r="L21" s="208"/>
      <c r="M21" s="208"/>
      <c r="N21" s="209"/>
      <c r="O21" s="168" t="s">
        <v>1674</v>
      </c>
      <c r="P21" s="148"/>
      <c r="Q21" s="150"/>
      <c r="R21" s="149"/>
      <c r="S21" s="23"/>
      <c r="T21" s="23"/>
      <c r="U21" s="23"/>
    </row>
    <row r="22" spans="1:21" s="6" customFormat="1" x14ac:dyDescent="0.3">
      <c r="A22" s="165"/>
      <c r="B22" s="137"/>
      <c r="C22" s="137"/>
      <c r="D22" s="137"/>
      <c r="E22" s="137"/>
      <c r="F22" s="137"/>
      <c r="G22" s="137"/>
      <c r="H22" s="185"/>
      <c r="I22" s="139"/>
      <c r="J22" s="140"/>
      <c r="K22" s="140"/>
      <c r="L22" s="140"/>
      <c r="M22" s="140"/>
      <c r="N22" s="141"/>
      <c r="O22" s="170"/>
      <c r="P22" s="148"/>
      <c r="Q22" s="148"/>
      <c r="R22" s="149"/>
      <c r="S22" s="23"/>
      <c r="T22" s="23"/>
      <c r="U22" s="23"/>
    </row>
    <row r="23" spans="1:21" s="6" customFormat="1" ht="13.5" customHeight="1" x14ac:dyDescent="0.3">
      <c r="A23" s="165"/>
      <c r="B23" s="137"/>
      <c r="C23" s="137"/>
      <c r="D23" s="137"/>
      <c r="E23" s="137"/>
      <c r="F23" s="137"/>
      <c r="G23" s="137"/>
      <c r="H23" s="185"/>
      <c r="I23" s="203" t="s">
        <v>1982</v>
      </c>
      <c r="J23" s="204"/>
      <c r="K23" s="204"/>
      <c r="L23" s="204"/>
      <c r="M23" s="204"/>
      <c r="N23" s="205"/>
      <c r="O23" s="216" t="s">
        <v>2170</v>
      </c>
      <c r="P23" s="217"/>
      <c r="Q23" s="217"/>
      <c r="R23" s="218"/>
      <c r="S23" s="189"/>
      <c r="T23" s="189"/>
      <c r="U23" s="24"/>
    </row>
    <row r="24" spans="1:21" s="6" customFormat="1" x14ac:dyDescent="0.3">
      <c r="A24" s="165"/>
      <c r="B24" s="137"/>
      <c r="C24" s="137"/>
      <c r="D24" s="137"/>
      <c r="E24" s="137"/>
      <c r="F24" s="137"/>
      <c r="G24" s="137"/>
      <c r="H24" s="185"/>
      <c r="I24" s="206"/>
      <c r="J24" s="204"/>
      <c r="K24" s="204"/>
      <c r="L24" s="204"/>
      <c r="M24" s="204"/>
      <c r="N24" s="205"/>
      <c r="O24" s="216"/>
      <c r="P24" s="217"/>
      <c r="Q24" s="217"/>
      <c r="R24" s="218"/>
      <c r="S24" s="189"/>
      <c r="T24" s="189"/>
      <c r="U24" s="24"/>
    </row>
    <row r="25" spans="1:21" s="6" customFormat="1" x14ac:dyDescent="0.3">
      <c r="A25" s="165"/>
      <c r="B25" s="156"/>
      <c r="C25" s="156"/>
      <c r="D25" s="156"/>
      <c r="E25" s="156"/>
      <c r="F25" s="156"/>
      <c r="G25" s="156"/>
      <c r="H25" s="185"/>
      <c r="I25" s="203" t="s">
        <v>2132</v>
      </c>
      <c r="J25" s="204"/>
      <c r="K25" s="204"/>
      <c r="L25" s="204"/>
      <c r="M25" s="204"/>
      <c r="N25" s="205"/>
      <c r="O25" s="151"/>
      <c r="P25" s="152"/>
      <c r="Q25" s="152"/>
      <c r="R25" s="149"/>
      <c r="S25" s="23"/>
      <c r="T25" s="23"/>
      <c r="U25" s="23"/>
    </row>
    <row r="26" spans="1:21" s="6" customFormat="1" ht="17.25" thickBot="1" x14ac:dyDescent="0.35">
      <c r="A26" s="166"/>
      <c r="B26" s="157"/>
      <c r="C26" s="157"/>
      <c r="D26" s="157"/>
      <c r="E26" s="157"/>
      <c r="F26" s="157"/>
      <c r="G26" s="157"/>
      <c r="H26" s="185"/>
      <c r="I26" s="219"/>
      <c r="J26" s="220"/>
      <c r="K26" s="220"/>
      <c r="L26" s="220"/>
      <c r="M26" s="220"/>
      <c r="N26" s="221"/>
      <c r="O26" s="158"/>
      <c r="P26" s="159"/>
      <c r="Q26" s="160"/>
      <c r="R26" s="161"/>
    </row>
    <row r="27" spans="1:21" s="6" customFormat="1" x14ac:dyDescent="0.3">
      <c r="B27" s="13"/>
      <c r="C27" s="13"/>
      <c r="D27" s="13"/>
      <c r="E27" s="13"/>
      <c r="F27" s="13"/>
      <c r="G27" s="13"/>
      <c r="H27" s="8"/>
      <c r="I27" s="13"/>
      <c r="J27" s="13"/>
      <c r="K27" s="13"/>
      <c r="L27" s="13"/>
      <c r="M27" s="13"/>
      <c r="N27" s="13"/>
      <c r="O27" s="13"/>
      <c r="P27" s="13"/>
      <c r="Q27" s="13"/>
      <c r="R27" s="13"/>
    </row>
    <row r="28" spans="1:21" s="6" customFormat="1" x14ac:dyDescent="0.3">
      <c r="A28" s="13" t="s">
        <v>2184</v>
      </c>
      <c r="B28" s="13"/>
      <c r="C28" s="13"/>
      <c r="D28" s="13"/>
      <c r="E28" s="13"/>
      <c r="F28" s="13"/>
      <c r="G28" s="13"/>
      <c r="H28" s="8"/>
      <c r="I28" s="13"/>
      <c r="J28" s="13"/>
      <c r="K28" s="13"/>
      <c r="L28" s="13"/>
      <c r="M28" s="13"/>
      <c r="N28" s="13"/>
      <c r="O28" s="13"/>
      <c r="P28" s="13"/>
      <c r="Q28" s="13"/>
      <c r="R28" s="13"/>
    </row>
    <row r="29" spans="1:21" s="6" customFormat="1" x14ac:dyDescent="0.3">
      <c r="A29" s="13"/>
      <c r="B29" s="13"/>
      <c r="C29" s="13"/>
      <c r="D29" s="13"/>
      <c r="E29" s="13"/>
      <c r="F29" s="13"/>
      <c r="G29" s="13"/>
      <c r="H29" s="8"/>
      <c r="I29" s="13"/>
      <c r="J29" s="13"/>
      <c r="K29" s="13"/>
      <c r="L29" s="13"/>
      <c r="M29" s="13"/>
      <c r="N29" s="13"/>
      <c r="O29" s="13"/>
      <c r="P29" s="13"/>
      <c r="Q29" s="13"/>
      <c r="R29" s="13"/>
    </row>
    <row r="30" spans="1:21" x14ac:dyDescent="0.3">
      <c r="A30" s="13"/>
      <c r="B30" s="13"/>
      <c r="C30" s="13"/>
      <c r="D30" s="13"/>
      <c r="E30" s="13"/>
      <c r="F30" s="13"/>
      <c r="I30" s="13"/>
      <c r="J30" s="13"/>
      <c r="K30" s="13"/>
      <c r="L30" s="13"/>
      <c r="M30" s="13"/>
      <c r="N30" s="13"/>
      <c r="O30" s="13"/>
      <c r="P30" s="13"/>
      <c r="Q30" s="13"/>
      <c r="R30" s="13"/>
    </row>
    <row r="31" spans="1:21" x14ac:dyDescent="0.3">
      <c r="A31" s="13"/>
      <c r="B31" s="13"/>
      <c r="C31" s="13"/>
      <c r="D31" s="13"/>
      <c r="E31" s="13"/>
      <c r="F31" s="13"/>
      <c r="I31" s="13"/>
      <c r="J31" s="13"/>
      <c r="K31" s="13"/>
      <c r="L31" s="13"/>
      <c r="M31" s="13"/>
      <c r="N31" s="13"/>
      <c r="O31" s="13"/>
      <c r="P31" s="13"/>
      <c r="Q31" s="13"/>
      <c r="R31" s="13"/>
    </row>
    <row r="32" spans="1:21" x14ac:dyDescent="0.3">
      <c r="B32" s="13"/>
      <c r="C32" s="13"/>
      <c r="D32" s="13"/>
      <c r="E32" s="13"/>
      <c r="F32" s="13"/>
      <c r="I32" s="13"/>
      <c r="J32" s="13"/>
      <c r="K32" s="13"/>
      <c r="L32" s="13"/>
      <c r="M32" s="13"/>
      <c r="N32" s="13"/>
      <c r="O32" s="13"/>
      <c r="P32" s="13"/>
      <c r="Q32" s="13"/>
      <c r="R32" s="13"/>
    </row>
    <row r="33" spans="1:18" x14ac:dyDescent="0.3">
      <c r="A33" s="13"/>
      <c r="B33" s="13"/>
      <c r="C33" s="13"/>
      <c r="D33" s="13"/>
      <c r="E33" s="13"/>
      <c r="F33" s="13"/>
      <c r="I33" s="13"/>
      <c r="J33" s="13"/>
      <c r="K33" s="13"/>
      <c r="L33" s="13"/>
      <c r="M33" s="13"/>
      <c r="N33" s="13"/>
      <c r="O33" s="13"/>
      <c r="P33" s="13"/>
      <c r="Q33" s="13"/>
      <c r="R33" s="13"/>
    </row>
    <row r="34" spans="1:18" x14ac:dyDescent="0.3">
      <c r="A34" s="13"/>
      <c r="B34" s="13"/>
      <c r="C34" s="13"/>
      <c r="D34" s="13"/>
      <c r="E34" s="13"/>
      <c r="F34" s="13"/>
      <c r="I34" s="13"/>
      <c r="J34" s="13"/>
      <c r="K34" s="13"/>
      <c r="L34" s="13"/>
      <c r="M34" s="13"/>
      <c r="N34" s="13"/>
      <c r="O34" s="13"/>
      <c r="P34" s="13"/>
      <c r="Q34" s="13"/>
      <c r="R34" s="13"/>
    </row>
    <row r="35" spans="1:18" x14ac:dyDescent="0.3">
      <c r="A35" s="13"/>
      <c r="B35" s="13"/>
      <c r="C35" s="13"/>
      <c r="D35" s="13"/>
      <c r="E35" s="13"/>
      <c r="F35" s="13"/>
      <c r="I35" s="13"/>
      <c r="J35" s="13"/>
      <c r="K35" s="13"/>
      <c r="L35" s="13"/>
      <c r="M35" s="13"/>
      <c r="N35" s="13"/>
      <c r="O35" s="13"/>
      <c r="P35" s="13"/>
      <c r="Q35" s="13"/>
      <c r="R35" s="13"/>
    </row>
    <row r="36" spans="1:18" x14ac:dyDescent="0.3">
      <c r="A36" s="13"/>
      <c r="B36" s="13"/>
      <c r="C36" s="13"/>
      <c r="D36" s="13"/>
      <c r="E36" s="13"/>
      <c r="F36" s="13"/>
      <c r="I36" s="13"/>
      <c r="J36" s="13"/>
      <c r="K36" s="13"/>
      <c r="L36" s="13"/>
      <c r="M36" s="13"/>
      <c r="N36" s="13"/>
      <c r="O36" s="13"/>
      <c r="P36" s="13"/>
      <c r="Q36" s="13"/>
      <c r="R36" s="13"/>
    </row>
    <row r="37" spans="1:18" x14ac:dyDescent="0.3">
      <c r="A37" s="13"/>
      <c r="B37" s="13"/>
      <c r="C37" s="13"/>
      <c r="D37" s="13"/>
      <c r="E37" s="13"/>
      <c r="F37" s="13"/>
      <c r="I37" s="13"/>
      <c r="J37" s="13"/>
      <c r="K37" s="13"/>
      <c r="L37" s="13"/>
      <c r="M37" s="13"/>
      <c r="N37" s="13"/>
      <c r="O37" s="13"/>
      <c r="P37" s="13"/>
      <c r="Q37" s="13"/>
      <c r="R37" s="13"/>
    </row>
    <row r="38" spans="1:18" x14ac:dyDescent="0.3">
      <c r="A38" s="13"/>
      <c r="B38" s="13"/>
      <c r="C38" s="13"/>
      <c r="D38" s="13"/>
      <c r="E38" s="13"/>
      <c r="F38" s="13"/>
      <c r="I38" s="13"/>
      <c r="J38" s="13"/>
      <c r="K38" s="13"/>
      <c r="L38" s="13"/>
      <c r="M38" s="13"/>
      <c r="N38" s="13"/>
      <c r="O38" s="13"/>
      <c r="P38" s="13"/>
      <c r="Q38" s="13"/>
      <c r="R38" s="13"/>
    </row>
    <row r="39" spans="1:18" x14ac:dyDescent="0.3">
      <c r="I39" s="16"/>
      <c r="J39" s="16"/>
      <c r="K39" s="16"/>
      <c r="L39" s="16"/>
      <c r="M39" s="16"/>
      <c r="N39" s="16"/>
    </row>
    <row r="40" spans="1:18" x14ac:dyDescent="0.3">
      <c r="I40" s="16"/>
      <c r="J40" s="16"/>
      <c r="K40" s="16"/>
      <c r="L40" s="16"/>
      <c r="M40" s="16"/>
      <c r="N40" s="16"/>
    </row>
  </sheetData>
  <sheetProtection algorithmName="SHA-512" hashValue="0CtkC4mgjJWKbpgf28HeZ6XgMEWJlx8Pulyjm0V6XBuTwQar0Q1cV9uV/njNvgisLRQXJsb1BQaQEV/fvgCUZA==" saltValue="k/8HntY0Q7fxHKirhpjJEQ==" spinCount="100000" sheet="1" objects="1" scenarios="1"/>
  <mergeCells count="19">
    <mergeCell ref="O23:R24"/>
    <mergeCell ref="I25:N26"/>
    <mergeCell ref="I20:N20"/>
    <mergeCell ref="I14:N15"/>
    <mergeCell ref="O6:R7"/>
    <mergeCell ref="I5:N5"/>
    <mergeCell ref="I23:N24"/>
    <mergeCell ref="I13:N13"/>
    <mergeCell ref="I8:N8"/>
    <mergeCell ref="I9:N9"/>
    <mergeCell ref="I10:N10"/>
    <mergeCell ref="I11:N11"/>
    <mergeCell ref="I12:N12"/>
    <mergeCell ref="I6:N7"/>
    <mergeCell ref="I16:N16"/>
    <mergeCell ref="I17:N17"/>
    <mergeCell ref="I21:N21"/>
    <mergeCell ref="I18:N18"/>
    <mergeCell ref="I19:N19"/>
  </mergeCells>
  <hyperlinks>
    <hyperlink ref="O12" r:id="rId1" display="Läkemedelsregistret" xr:uid="{6FDE9B9D-A65C-47D4-943C-EA6897765628}"/>
    <hyperlink ref="O16" r:id="rId2" display="Medicinska födelseregistret" xr:uid="{0C4B6D88-2A8C-450B-BFA7-70FA7F923E36}"/>
    <hyperlink ref="I18" location="Patientregistret_öppenvård" display="Patientregistret öppenvård (PAR_OV) " xr:uid="{44CEFF09-FC05-401A-826A-F8228ACF9696}"/>
    <hyperlink ref="I19" location="Patientregistret_slutenvård" display="Patientregistret slutenvård (PAR_SV)" xr:uid="{23C054BC-CE89-4BEE-889E-84903BFF3FC2}"/>
    <hyperlink ref="I20" location="Patientregistret_tvångsvård" display="Patientregistret tvångsvård (PAR_TV) " xr:uid="{883B51BA-635A-4D0A-910B-6732A51F0C0C}"/>
    <hyperlink ref="P28:Q28" r:id="rId3" display="DORS" xr:uid="{028E2099-62E7-4C3D-A736-EE64398F9D43}"/>
    <hyperlink ref="P22:Q22" r:id="rId4" display="LSS" xr:uid="{E812404F-CEDA-48D9-A700-76096ADD5739}"/>
    <hyperlink ref="O11:Q11" r:id="rId5" display="PAR" xr:uid="{62D121EE-8620-4591-A638-FE275CFC8CF9}"/>
    <hyperlink ref="O11:R11" r:id="rId6" display="Patientregistret" xr:uid="{9521C727-C5CE-4C7A-96A8-A8D37CF1D520}"/>
    <hyperlink ref="O10" r:id="rId7" display="Dödsorsaksregistret" xr:uid="{E89DD786-6F07-4FFB-8998-0FA0941832F7}"/>
    <hyperlink ref="I16:N16" location="MFR_IVF!A1" display="• Medicinska födelseregistret (MFR_IVF)" xr:uid="{49D15EA3-D1F4-4941-9E79-E7AE6AFAC69A}"/>
    <hyperlink ref="I17:N17" location="MFR_LMED!A1" display="• Medicinska födelseregistret (MFR_LMED)" xr:uid="{BF30D003-1745-4C63-A628-69BB9F274DA0}"/>
    <hyperlink ref="I14:N15" location="MFR_FOK!A1" display="MFR_FOK!A1" xr:uid="{883CFA49-CE52-4FAA-905B-735C84B24921}"/>
    <hyperlink ref="I13:N13" location="MFR!A1" display="• Medicinska födelseregistret (MFR)" xr:uid="{5205A5B2-3070-4ABA-B137-92A7FB773065}"/>
    <hyperlink ref="I12:N12" location="LMED!A1" display="• Läkemedelsregistret (LMED)" xr:uid="{BD1F69F6-4275-4A46-AA4E-CF255993BEFF}"/>
    <hyperlink ref="I11:N11" location="HSL!A1" display="• Registret över insatser inom kommunal hälso- och sjukvård (HSL)" xr:uid="{F0AA4D89-AFE8-4C34-8AF4-257F355B66E7}"/>
    <hyperlink ref="I10:N10" location="DORS!A1" display="• Dödsorsaksregistret (DORS)" xr:uid="{CC8D9D3E-99D7-41A7-8D9F-0E412353B8E1}"/>
    <hyperlink ref="I9:N9" location="CAN_BC!A1" display="• Basalcellscancerregistret (CAN_BC)" xr:uid="{FBA91AD4-CD97-4372-A543-4399B476B774}"/>
    <hyperlink ref="I21:N21" location="THR!A1" display="• Tandhälsoregistret (THR)" xr:uid="{227D04BD-719C-412F-9CB0-73BBA4B05F22}"/>
    <hyperlink ref="O8" r:id="rId8" display="Cancerregistret" xr:uid="{829C177A-DE3B-4BC9-AEC6-044E3276E213}"/>
    <hyperlink ref="O9" r:id="rId9" xr:uid="{81AF8EA5-C215-4F06-8392-963D789A9CA4}"/>
    <hyperlink ref="O11" r:id="rId10" xr:uid="{1B1ABE22-2C0F-4CA3-8EDC-0604F2B8434A}"/>
    <hyperlink ref="O13" r:id="rId11" xr:uid="{6834D453-1BAB-411F-9096-2959746C5125}"/>
    <hyperlink ref="O14" r:id="rId12" xr:uid="{BBD741A0-9F16-4438-850F-4B2409D06401}"/>
    <hyperlink ref="O17" r:id="rId13" xr:uid="{10FA0F09-C341-4197-A530-1AED3E032AAA}"/>
    <hyperlink ref="O18" r:id="rId14" xr:uid="{3F534220-ABC8-4ED5-9D5C-50F2713FDBF0}"/>
    <hyperlink ref="O19" r:id="rId15" xr:uid="{54AE054D-C3A5-4217-A3B8-C753893EB324}"/>
    <hyperlink ref="O20" r:id="rId16" xr:uid="{ADFFD0CD-F972-4013-A3AA-20E901B47D2C}"/>
    <hyperlink ref="O21" r:id="rId17" xr:uid="{62CA640F-AA45-46D5-9C00-0E3A151CE73F}"/>
    <hyperlink ref="I8:N8" location="CAN!A1" display="• Cancerregistret (CAN)" xr:uid="{1F33A656-C9AC-48E4-8362-27D3DCC8D1AF}"/>
  </hyperlinks>
  <pageMargins left="0.7" right="0.7" top="0.75" bottom="0.75" header="0.3" footer="0.3"/>
  <pageSetup paperSize="9" orientation="portrait" r:id="rId18"/>
  <drawing r:id="rId19"/>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1E8A6-300A-4D3D-87F4-070A88D4423A}">
  <dimension ref="A1:J32"/>
  <sheetViews>
    <sheetView workbookViewId="0">
      <pane ySplit="3" topLeftCell="A4" activePane="bottomLeft" state="frozen"/>
      <selection pane="bottomLeft"/>
    </sheetView>
  </sheetViews>
  <sheetFormatPr defaultColWidth="9" defaultRowHeight="16.5" x14ac:dyDescent="0.3"/>
  <cols>
    <col min="1" max="1" width="2.625" style="100" customWidth="1"/>
    <col min="2" max="2" width="25.875" style="100" customWidth="1"/>
    <col min="3" max="4" width="40.625" style="100" customWidth="1"/>
    <col min="5" max="5" width="9.625" style="100" customWidth="1"/>
    <col min="6" max="6" width="30.625" style="100" customWidth="1"/>
    <col min="7" max="7" width="23.625" style="100" hidden="1" customWidth="1"/>
    <col min="8" max="10" width="0" style="100" hidden="1" customWidth="1"/>
    <col min="11" max="16384" width="9" style="100"/>
  </cols>
  <sheetData>
    <row r="1" spans="1:10" s="106" customFormat="1" ht="24" x14ac:dyDescent="0.3">
      <c r="B1" s="106" t="s">
        <v>1517</v>
      </c>
      <c r="G1" s="227" t="s">
        <v>9</v>
      </c>
      <c r="H1" s="227"/>
      <c r="I1" s="227"/>
    </row>
    <row r="2" spans="1:10" s="115" customFormat="1" ht="24" x14ac:dyDescent="0.3">
      <c r="B2" s="120" t="s">
        <v>1972</v>
      </c>
    </row>
    <row r="3" spans="1:10" s="88" customFormat="1" ht="15.95" customHeight="1" x14ac:dyDescent="0.3">
      <c r="A3" s="101"/>
      <c r="B3" s="101" t="s">
        <v>11</v>
      </c>
      <c r="C3" s="101" t="s">
        <v>3</v>
      </c>
      <c r="D3" s="101" t="s">
        <v>20</v>
      </c>
      <c r="E3" s="101" t="s">
        <v>272</v>
      </c>
      <c r="F3" s="101" t="s">
        <v>306</v>
      </c>
      <c r="G3" s="101" t="s">
        <v>10</v>
      </c>
      <c r="H3" s="101" t="s">
        <v>6</v>
      </c>
      <c r="I3" s="101" t="s">
        <v>7</v>
      </c>
      <c r="J3" s="101" t="s">
        <v>12</v>
      </c>
    </row>
    <row r="4" spans="1:10" s="88" customFormat="1" ht="15.95" customHeight="1" x14ac:dyDescent="0.3">
      <c r="A4" s="101"/>
      <c r="B4" s="154" t="s">
        <v>890</v>
      </c>
      <c r="C4" s="101"/>
      <c r="D4" s="101"/>
      <c r="E4" s="101"/>
      <c r="F4" s="101"/>
      <c r="G4" s="101"/>
      <c r="H4" s="101"/>
      <c r="I4" s="101"/>
      <c r="J4" s="101"/>
    </row>
    <row r="5" spans="1:10" x14ac:dyDescent="0.3">
      <c r="B5" s="171" t="str">
        <f>VLOOKUP($G5,Dold_variabelinfo!$A:$D,COLUMN(Dold_variabelinfo!$B:$B),0)</f>
        <v>ANTAL_FOK</v>
      </c>
      <c r="C5" s="172" t="str">
        <f>VLOOKUP($G5,Dold_variabelinfo!$A:$D,COLUMN(Dold_variabelinfo!$C:$C),0)</f>
        <v>Antal fosterskador/kromosomavvikelser</v>
      </c>
      <c r="D5" s="172">
        <f>VLOOKUP($G5,Dold_variabelinfo!$A:$D,COLUMN(Dold_variabelinfo!$D:$D),0)</f>
        <v>0</v>
      </c>
      <c r="E5" s="171" t="str">
        <f>VLOOKUP($G5,Dold_variabelinfo!$A:$F,COLUMN(Dold_variabelinfo!$E:$E),0)</f>
        <v>1964-1998</v>
      </c>
      <c r="F5" s="172">
        <f>VLOOKUP($G5,Dold_variabelinfo!$A:$F,COLUMN(Dold_variabelinfo!$F:$F),0)</f>
        <v>0</v>
      </c>
      <c r="G5" s="98" t="s">
        <v>1458</v>
      </c>
      <c r="H5" s="194" t="b">
        <v>0</v>
      </c>
      <c r="I5" s="58">
        <f>IF(H5,1,0)</f>
        <v>0</v>
      </c>
      <c r="J5" s="58">
        <f>I5</f>
        <v>0</v>
      </c>
    </row>
    <row r="6" spans="1:10" x14ac:dyDescent="0.3">
      <c r="B6" s="171" t="str">
        <f>VLOOKUP($G6,Dold_variabelinfo!$A:$D,COLUMN(Dold_variabelinfo!$B:$B),0)</f>
        <v>BDIAG_FOK1-BDIAG_FOK16</v>
      </c>
      <c r="C6" s="172" t="str">
        <f>VLOOKUP($G6,Dold_variabelinfo!$A:$D,COLUMN(Dold_variabelinfo!$C:$C),0)</f>
        <v>Diagnos 1 - 16 enligt ICD</v>
      </c>
      <c r="D6" s="172">
        <f>VLOOKUP($G6,Dold_variabelinfo!$A:$D,COLUMN(Dold_variabelinfo!$D:$D),0)</f>
        <v>0</v>
      </c>
      <c r="E6" s="171" t="str">
        <f>VLOOKUP($G6,Dold_variabelinfo!$A:$F,COLUMN(Dold_variabelinfo!$E:$E),0)</f>
        <v>1964-</v>
      </c>
      <c r="F6" s="172">
        <f>VLOOKUP($G6,Dold_variabelinfo!$A:$F,COLUMN(Dold_variabelinfo!$F:$F),0)</f>
        <v>0</v>
      </c>
      <c r="G6" s="98" t="s">
        <v>1610</v>
      </c>
      <c r="H6" s="194" t="b">
        <v>0</v>
      </c>
      <c r="I6" s="58">
        <f>IF(H6,1,0)</f>
        <v>0</v>
      </c>
      <c r="J6" s="58">
        <f>I6</f>
        <v>0</v>
      </c>
    </row>
    <row r="7" spans="1:10" s="97" customFormat="1" x14ac:dyDescent="0.3">
      <c r="B7" s="76"/>
      <c r="C7" s="77"/>
      <c r="D7" s="77"/>
      <c r="E7" s="76"/>
      <c r="F7" s="77"/>
      <c r="G7" s="102"/>
      <c r="I7" s="57"/>
      <c r="J7" s="57"/>
    </row>
    <row r="8" spans="1:10" s="97" customFormat="1" ht="17.25" x14ac:dyDescent="0.3">
      <c r="B8" s="154" t="s">
        <v>891</v>
      </c>
      <c r="C8" s="77"/>
      <c r="D8" s="77"/>
      <c r="E8" s="76"/>
      <c r="F8" s="77"/>
      <c r="G8" s="102"/>
      <c r="I8" s="57"/>
      <c r="J8" s="57"/>
    </row>
    <row r="9" spans="1:10" x14ac:dyDescent="0.3">
      <c r="B9" s="70" t="str">
        <f>VLOOKUP($G9,Dold_variabelinfo!$A:$D,COLUMN(Dold_variabelinfo!$B:$B),0)</f>
        <v>AR</v>
      </c>
      <c r="C9" s="71" t="str">
        <f>VLOOKUP($G9,Dold_variabelinfo!$A:$D,COLUMN(Dold_variabelinfo!$C:$C),0)</f>
        <v>Barnets födelseår</v>
      </c>
      <c r="D9" s="71">
        <f>VLOOKUP($G9,Dold_variabelinfo!$A:$D,COLUMN(Dold_variabelinfo!$D:$D),0)</f>
        <v>0</v>
      </c>
      <c r="E9" s="70" t="str">
        <f>VLOOKUP($G9,Dold_variabelinfo!$A:$F,COLUMN(Dold_variabelinfo!$E:$E),0)</f>
        <v>1964-</v>
      </c>
      <c r="F9" s="71">
        <f>VLOOKUP($G9,Dold_variabelinfo!$A:$F,COLUMN(Dold_variabelinfo!$F:$F),0)</f>
        <v>0</v>
      </c>
      <c r="G9" s="98" t="s">
        <v>1461</v>
      </c>
      <c r="H9" s="194" t="b">
        <v>0</v>
      </c>
      <c r="I9" s="58">
        <f t="shared" ref="I9:I25" si="0">IF(H9,1,0)</f>
        <v>0</v>
      </c>
      <c r="J9" s="58">
        <f t="shared" ref="J9:J25" si="1">I9</f>
        <v>0</v>
      </c>
    </row>
    <row r="10" spans="1:10" x14ac:dyDescent="0.3">
      <c r="B10" s="70" t="str">
        <f>VLOOKUP($G10,Dold_variabelinfo!$A:$D,COLUMN(Dold_variabelinfo!$B:$B),0)</f>
        <v>BDIAG_BK1-BDIAG_BK8</v>
      </c>
      <c r="C10" s="71" t="str">
        <f>VLOOKUP($G10,Dold_variabelinfo!$A:$D,COLUMN(Dold_variabelinfo!$C:$C),0)</f>
        <v>Diagnos 1 - 8 enligt Bengt Källén</v>
      </c>
      <c r="D10" s="71">
        <f>VLOOKUP($G10,Dold_variabelinfo!$A:$D,COLUMN(Dold_variabelinfo!$D:$D),0)</f>
        <v>0</v>
      </c>
      <c r="E10" s="70" t="str">
        <f>VLOOKUP($G10,Dold_variabelinfo!$A:$F,COLUMN(Dold_variabelinfo!$E:$E),0)</f>
        <v>1964-1998</v>
      </c>
      <c r="F10" s="71">
        <f>VLOOKUP($G10,Dold_variabelinfo!$A:$F,COLUMN(Dold_variabelinfo!$F:$F),0)</f>
        <v>0</v>
      </c>
      <c r="G10" s="98" t="s">
        <v>1608</v>
      </c>
      <c r="H10" s="194" t="b">
        <v>0</v>
      </c>
      <c r="I10" s="58">
        <f t="shared" si="0"/>
        <v>0</v>
      </c>
      <c r="J10" s="58">
        <f t="shared" si="1"/>
        <v>0</v>
      </c>
    </row>
    <row r="11" spans="1:10" x14ac:dyDescent="0.3">
      <c r="B11" s="70" t="str">
        <f>VLOOKUP($G11,Dold_variabelinfo!$A:$D,COLUMN(Dold_variabelinfo!$B:$B),0)</f>
        <v>BLANGD_FOK</v>
      </c>
      <c r="C11" s="71" t="str">
        <f>VLOOKUP($G11,Dold_variabelinfo!$A:$D,COLUMN(Dold_variabelinfo!$C:$C),0)</f>
        <v>Födelselängd</v>
      </c>
      <c r="D11" s="71" t="str">
        <f>VLOOKUP($G11,Dold_variabelinfo!$A:$D,COLUMN(Dold_variabelinfo!$D:$D),0)</f>
        <v>Barnets födelselängd (cm)</v>
      </c>
      <c r="E11" s="70" t="str">
        <f>VLOOKUP($G11,Dold_variabelinfo!$A:$F,COLUMN(Dold_variabelinfo!$E:$E),0)</f>
        <v>1964-</v>
      </c>
      <c r="F11" s="71">
        <f>VLOOKUP($G11,Dold_variabelinfo!$A:$F,COLUMN(Dold_variabelinfo!$F:$F),0)</f>
        <v>0</v>
      </c>
      <c r="G11" s="98" t="s">
        <v>1467</v>
      </c>
      <c r="H11" s="194" t="b">
        <v>0</v>
      </c>
      <c r="I11" s="58">
        <f t="shared" si="0"/>
        <v>0</v>
      </c>
      <c r="J11" s="58">
        <f t="shared" si="1"/>
        <v>0</v>
      </c>
    </row>
    <row r="12" spans="1:10" x14ac:dyDescent="0.3">
      <c r="B12" s="70" t="str">
        <f>VLOOKUP($G12,Dold_variabelinfo!$A:$D,COLUMN(Dold_variabelinfo!$B:$B),0)</f>
        <v>BORD_FOK</v>
      </c>
      <c r="C12" s="71" t="str">
        <f>VLOOKUP($G12,Dold_variabelinfo!$A:$D,COLUMN(Dold_variabelinfo!$C:$C),0)</f>
        <v>Börd</v>
      </c>
      <c r="D12" s="71">
        <f>VLOOKUP($G12,Dold_variabelinfo!$A:$D,COLUMN(Dold_variabelinfo!$D:$D),0)</f>
        <v>0</v>
      </c>
      <c r="E12" s="70" t="str">
        <f>VLOOKUP($G12,Dold_variabelinfo!$A:$F,COLUMN(Dold_variabelinfo!$E:$E),0)</f>
        <v>1999-</v>
      </c>
      <c r="F12" s="71">
        <f>VLOOKUP($G12,Dold_variabelinfo!$A:$F,COLUMN(Dold_variabelinfo!$F:$F),0)</f>
        <v>0</v>
      </c>
      <c r="G12" s="98" t="s">
        <v>1471</v>
      </c>
      <c r="H12" s="194" t="b">
        <v>0</v>
      </c>
      <c r="I12" s="58">
        <f t="shared" si="0"/>
        <v>0</v>
      </c>
      <c r="J12" s="58">
        <f t="shared" si="1"/>
        <v>0</v>
      </c>
    </row>
    <row r="13" spans="1:10" x14ac:dyDescent="0.3">
      <c r="B13" s="70" t="str">
        <f>VLOOKUP($G13,Dold_variabelinfo!$A:$D,COLUMN(Dold_variabelinfo!$B:$B),0)</f>
        <v>BORDNR_FOK</v>
      </c>
      <c r="C13" s="71" t="str">
        <f>VLOOKUP($G13,Dold_variabelinfo!$A:$D,COLUMN(Dold_variabelinfo!$C:$C),0)</f>
        <v>Bördnummer</v>
      </c>
      <c r="D13" s="71">
        <f>VLOOKUP($G13,Dold_variabelinfo!$A:$D,COLUMN(Dold_variabelinfo!$D:$D),0)</f>
        <v>0</v>
      </c>
      <c r="E13" s="70" t="str">
        <f>VLOOKUP($G13,Dold_variabelinfo!$A:$F,COLUMN(Dold_variabelinfo!$E:$E),0)</f>
        <v>1999-</v>
      </c>
      <c r="F13" s="71">
        <f>VLOOKUP($G13,Dold_variabelinfo!$A:$F,COLUMN(Dold_variabelinfo!$F:$F),0)</f>
        <v>0</v>
      </c>
      <c r="G13" s="98" t="s">
        <v>1474</v>
      </c>
      <c r="H13" s="194" t="b">
        <v>0</v>
      </c>
      <c r="I13" s="58">
        <f t="shared" si="0"/>
        <v>0</v>
      </c>
      <c r="J13" s="58">
        <f t="shared" si="1"/>
        <v>0</v>
      </c>
    </row>
    <row r="14" spans="1:10" x14ac:dyDescent="0.3">
      <c r="B14" s="70" t="str">
        <f>VLOOKUP($G14,Dold_variabelinfo!$A:$D,COLUMN(Dold_variabelinfo!$B:$B),0)</f>
        <v>BVIKT_FOK</v>
      </c>
      <c r="C14" s="71" t="str">
        <f>VLOOKUP($G14,Dold_variabelinfo!$A:$D,COLUMN(Dold_variabelinfo!$C:$C),0)</f>
        <v>Födelsevikt</v>
      </c>
      <c r="D14" s="71" t="str">
        <f>VLOOKUP($G14,Dold_variabelinfo!$A:$D,COLUMN(Dold_variabelinfo!$D:$D),0)</f>
        <v>Barnets födelsevikt (gram)</v>
      </c>
      <c r="E14" s="70" t="str">
        <f>VLOOKUP($G14,Dold_variabelinfo!$A:$F,COLUMN(Dold_variabelinfo!$E:$E),0)</f>
        <v>1964-</v>
      </c>
      <c r="F14" s="71">
        <f>VLOOKUP($G14,Dold_variabelinfo!$A:$F,COLUMN(Dold_variabelinfo!$F:$F),0)</f>
        <v>0</v>
      </c>
      <c r="G14" s="98" t="s">
        <v>1477</v>
      </c>
      <c r="H14" s="194" t="b">
        <v>0</v>
      </c>
      <c r="I14" s="58">
        <f t="shared" si="0"/>
        <v>0</v>
      </c>
      <c r="J14" s="58">
        <f t="shared" si="1"/>
        <v>0</v>
      </c>
    </row>
    <row r="15" spans="1:10" x14ac:dyDescent="0.3">
      <c r="B15" s="70" t="str">
        <f>VLOOKUP($G15,Dold_variabelinfo!$A:$D,COLUMN(Dold_variabelinfo!$B:$B),0)</f>
        <v>DKLASS_FOK</v>
      </c>
      <c r="C15" s="71" t="str">
        <f>VLOOKUP($G15,Dold_variabelinfo!$A:$D,COLUMN(Dold_variabelinfo!$C:$C),0)</f>
        <v>Överlevnad</v>
      </c>
      <c r="D15" s="71">
        <f>VLOOKUP($G15,Dold_variabelinfo!$A:$D,COLUMN(Dold_variabelinfo!$D:$D),0)</f>
        <v>0</v>
      </c>
      <c r="E15" s="70" t="str">
        <f>VLOOKUP($G15,Dold_variabelinfo!$A:$F,COLUMN(Dold_variabelinfo!$E:$E),0)</f>
        <v>1999-</v>
      </c>
      <c r="F15" s="71">
        <f>VLOOKUP($G15,Dold_variabelinfo!$A:$F,COLUMN(Dold_variabelinfo!$F:$F),0)</f>
        <v>0</v>
      </c>
      <c r="G15" s="98" t="s">
        <v>1481</v>
      </c>
      <c r="H15" s="194" t="b">
        <v>0</v>
      </c>
      <c r="I15" s="58">
        <f t="shared" si="0"/>
        <v>0</v>
      </c>
      <c r="J15" s="58">
        <f t="shared" si="1"/>
        <v>0</v>
      </c>
    </row>
    <row r="16" spans="1:10" ht="27" x14ac:dyDescent="0.3">
      <c r="B16" s="70" t="str">
        <f>VLOOKUP($G16,Dold_variabelinfo!$A:$D,COLUMN(Dold_variabelinfo!$B:$B),0)</f>
        <v>GRV_FOK</v>
      </c>
      <c r="C16" s="71" t="str">
        <f>VLOOKUP($G16,Dold_variabelinfo!$A:$D,COLUMN(Dold_variabelinfo!$C:$C),0)</f>
        <v>Graviditetslängd</v>
      </c>
      <c r="D16" s="71" t="str">
        <f>VLOOKUP($G16,Dold_variabelinfo!$A:$D,COLUMN(Dold_variabelinfo!$D:$D),0)</f>
        <v>Graviditetslängd, första hand enligt ultraljud och andra hand enligt sista mensdatum</v>
      </c>
      <c r="E16" s="70" t="str">
        <f>VLOOKUP($G16,Dold_variabelinfo!$A:$F,COLUMN(Dold_variabelinfo!$E:$E),0)</f>
        <v>1999-</v>
      </c>
      <c r="F16" s="71">
        <f>VLOOKUP($G16,Dold_variabelinfo!$A:$F,COLUMN(Dold_variabelinfo!$F:$F),0)</f>
        <v>0</v>
      </c>
      <c r="G16" s="98" t="s">
        <v>1484</v>
      </c>
      <c r="H16" s="194" t="b">
        <v>0</v>
      </c>
      <c r="I16" s="58">
        <f t="shared" si="0"/>
        <v>0</v>
      </c>
      <c r="J16" s="58">
        <f t="shared" si="1"/>
        <v>0</v>
      </c>
    </row>
    <row r="17" spans="2:10" x14ac:dyDescent="0.3">
      <c r="B17" s="70" t="str">
        <f>VLOOKUP($G17,Dold_variabelinfo!$A:$D,COLUMN(Dold_variabelinfo!$B:$B),0)</f>
        <v>GRVSM_FOK</v>
      </c>
      <c r="C17" s="71" t="str">
        <f>VLOOKUP($G17,Dold_variabelinfo!$A:$D,COLUMN(Dold_variabelinfo!$C:$C),0)</f>
        <v>Graviditetslängd, SM</v>
      </c>
      <c r="D17" s="71" t="str">
        <f>VLOOKUP($G17,Dold_variabelinfo!$A:$D,COLUMN(Dold_variabelinfo!$D:$D),0)</f>
        <v>Graviditetslängd enligt sista mens datum</v>
      </c>
      <c r="E17" s="70" t="str">
        <f>VLOOKUP($G17,Dold_variabelinfo!$A:$F,COLUMN(Dold_variabelinfo!$E:$E),0)</f>
        <v>1999-</v>
      </c>
      <c r="F17" s="71">
        <f>VLOOKUP($G17,Dold_variabelinfo!$A:$F,COLUMN(Dold_variabelinfo!$F:$F),0)</f>
        <v>0</v>
      </c>
      <c r="G17" s="98" t="s">
        <v>1488</v>
      </c>
      <c r="H17" s="194" t="b">
        <v>0</v>
      </c>
      <c r="I17" s="58">
        <f t="shared" si="0"/>
        <v>0</v>
      </c>
      <c r="J17" s="58">
        <f t="shared" si="1"/>
        <v>0</v>
      </c>
    </row>
    <row r="18" spans="2:10" x14ac:dyDescent="0.3">
      <c r="B18" s="70" t="str">
        <f>VLOOKUP($G18,Dold_variabelinfo!$A:$D,COLUMN(Dold_variabelinfo!$B:$B),0)</f>
        <v>GRVUL_FOK</v>
      </c>
      <c r="C18" s="71" t="str">
        <f>VLOOKUP($G18,Dold_variabelinfo!$A:$D,COLUMN(Dold_variabelinfo!$C:$C),0)</f>
        <v>Graviditetslängd, UL</v>
      </c>
      <c r="D18" s="71" t="str">
        <f>VLOOKUP($G18,Dold_variabelinfo!$A:$D,COLUMN(Dold_variabelinfo!$D:$D),0)</f>
        <v>Graviditetslängd enligt ultraljud</v>
      </c>
      <c r="E18" s="70" t="str">
        <f>VLOOKUP($G18,Dold_variabelinfo!$A:$F,COLUMN(Dold_variabelinfo!$E:$E),0)</f>
        <v>1999-</v>
      </c>
      <c r="F18" s="71">
        <f>VLOOKUP($G18,Dold_variabelinfo!$A:$F,COLUMN(Dold_variabelinfo!$F:$F),0)</f>
        <v>0</v>
      </c>
      <c r="G18" s="98" t="s">
        <v>1492</v>
      </c>
      <c r="H18" s="194" t="b">
        <v>0</v>
      </c>
      <c r="I18" s="58">
        <f t="shared" si="0"/>
        <v>0</v>
      </c>
      <c r="J18" s="58">
        <f t="shared" si="1"/>
        <v>0</v>
      </c>
    </row>
    <row r="19" spans="2:10" x14ac:dyDescent="0.3">
      <c r="B19" s="70" t="str">
        <f>VLOOKUP($G19,Dold_variabelinfo!$A:$D,COLUMN(Dold_variabelinfo!$B:$B),0)</f>
        <v>HOMF_FOK</v>
      </c>
      <c r="C19" s="71" t="str">
        <f>VLOOKUP($G19,Dold_variabelinfo!$A:$D,COLUMN(Dold_variabelinfo!$C:$C),0)</f>
        <v>Huvudomfång</v>
      </c>
      <c r="D19" s="71" t="str">
        <f>VLOOKUP($G19,Dold_variabelinfo!$A:$D,COLUMN(Dold_variabelinfo!$D:$D),0)</f>
        <v>Huvudomfång (cm)</v>
      </c>
      <c r="E19" s="70" t="str">
        <f>VLOOKUP($G19,Dold_variabelinfo!$A:$F,COLUMN(Dold_variabelinfo!$E:$E),0)</f>
        <v>1999-</v>
      </c>
      <c r="F19" s="71">
        <f>VLOOKUP($G19,Dold_variabelinfo!$A:$F,COLUMN(Dold_variabelinfo!$F:$F),0)</f>
        <v>0</v>
      </c>
      <c r="G19" s="98" t="s">
        <v>1496</v>
      </c>
      <c r="H19" s="194" t="b">
        <v>0</v>
      </c>
      <c r="I19" s="58">
        <f t="shared" si="0"/>
        <v>0</v>
      </c>
      <c r="J19" s="58">
        <f t="shared" si="1"/>
        <v>0</v>
      </c>
    </row>
    <row r="20" spans="2:10" x14ac:dyDescent="0.3">
      <c r="B20" s="70" t="str">
        <f>VLOOKUP($G20,Dold_variabelinfo!$A:$D,COLUMN(Dold_variabelinfo!$B:$B),0)</f>
        <v>ICD</v>
      </c>
      <c r="C20" s="71" t="str">
        <f>VLOOKUP($G20,Dold_variabelinfo!$A:$D,COLUMN(Dold_variabelinfo!$C:$C),0)</f>
        <v>ICD revision</v>
      </c>
      <c r="D20" s="71">
        <f>VLOOKUP($G20,Dold_variabelinfo!$A:$D,COLUMN(Dold_variabelinfo!$D:$D),0)</f>
        <v>0</v>
      </c>
      <c r="E20" s="70" t="str">
        <f>VLOOKUP($G20,Dold_variabelinfo!$A:$F,COLUMN(Dold_variabelinfo!$E:$E),0)</f>
        <v>1964-1998</v>
      </c>
      <c r="F20" s="71">
        <f>VLOOKUP($G20,Dold_variabelinfo!$A:$F,COLUMN(Dold_variabelinfo!$F:$F),0)</f>
        <v>0</v>
      </c>
      <c r="G20" s="98" t="s">
        <v>1500</v>
      </c>
      <c r="H20" s="194" t="b">
        <v>0</v>
      </c>
      <c r="I20" s="58">
        <f t="shared" si="0"/>
        <v>0</v>
      </c>
      <c r="J20" s="58">
        <f t="shared" si="1"/>
        <v>0</v>
      </c>
    </row>
    <row r="21" spans="2:10" x14ac:dyDescent="0.3">
      <c r="B21" s="70" t="str">
        <f>VLOOKUP($G21,Dold_variabelinfo!$A:$D,COLUMN(Dold_variabelinfo!$B:$B),0)</f>
        <v>KON</v>
      </c>
      <c r="C21" s="71" t="str">
        <f>VLOOKUP($G21,Dold_variabelinfo!$A:$D,COLUMN(Dold_variabelinfo!$C:$C),0)</f>
        <v>Kön</v>
      </c>
      <c r="D21" s="71">
        <f>VLOOKUP($G21,Dold_variabelinfo!$A:$D,COLUMN(Dold_variabelinfo!$D:$D),0)</f>
        <v>0</v>
      </c>
      <c r="E21" s="70" t="str">
        <f>VLOOKUP($G21,Dold_variabelinfo!$A:$F,COLUMN(Dold_variabelinfo!$E:$E),0)</f>
        <v>1964-</v>
      </c>
      <c r="F21" s="71">
        <f>VLOOKUP($G21,Dold_variabelinfo!$A:$F,COLUMN(Dold_variabelinfo!$F:$F),0)</f>
        <v>0</v>
      </c>
      <c r="G21" s="98" t="s">
        <v>1502</v>
      </c>
      <c r="H21" s="194" t="b">
        <v>0</v>
      </c>
      <c r="I21" s="58">
        <f t="shared" si="0"/>
        <v>0</v>
      </c>
      <c r="J21" s="58">
        <f t="shared" si="1"/>
        <v>0</v>
      </c>
    </row>
    <row r="22" spans="2:10" x14ac:dyDescent="0.3">
      <c r="B22" s="70" t="str">
        <f>VLOOKUP($G22,Dold_variabelinfo!$A:$D,COLUMN(Dold_variabelinfo!$B:$B),0)</f>
        <v>LIV</v>
      </c>
      <c r="C22" s="71" t="str">
        <f>VLOOKUP($G22,Dold_variabelinfo!$A:$D,COLUMN(Dold_variabelinfo!$C:$C),0)</f>
        <v>Livstatus</v>
      </c>
      <c r="D22" s="71">
        <f>VLOOKUP($G22,Dold_variabelinfo!$A:$D,COLUMN(Dold_variabelinfo!$D:$D),0)</f>
        <v>0</v>
      </c>
      <c r="E22" s="70" t="str">
        <f>VLOOKUP($G22,Dold_variabelinfo!$A:$F,COLUMN(Dold_variabelinfo!$E:$E),0)</f>
        <v>1964-1998</v>
      </c>
      <c r="F22" s="71">
        <f>VLOOKUP($G22,Dold_variabelinfo!$A:$F,COLUMN(Dold_variabelinfo!$F:$F),0)</f>
        <v>0</v>
      </c>
      <c r="G22" s="98" t="s">
        <v>1503</v>
      </c>
      <c r="H22" s="194" t="b">
        <v>0</v>
      </c>
      <c r="I22" s="58">
        <f t="shared" si="0"/>
        <v>0</v>
      </c>
      <c r="J22" s="58">
        <f t="shared" si="1"/>
        <v>0</v>
      </c>
    </row>
    <row r="23" spans="2:10" x14ac:dyDescent="0.3">
      <c r="B23" s="70" t="str">
        <f>VLOOKUP($G23,Dold_variabelinfo!$A:$D,COLUMN(Dold_variabelinfo!$B:$B),0)</f>
        <v>MPNRQ</v>
      </c>
      <c r="C23" s="71" t="str">
        <f>VLOOKUP($G23,Dold_variabelinfo!$A:$D,COLUMN(Dold_variabelinfo!$C:$C),0)</f>
        <v>Moderns personnummer, kvalitet</v>
      </c>
      <c r="D23" s="71">
        <f>VLOOKUP($G23,Dold_variabelinfo!$A:$D,COLUMN(Dold_variabelinfo!$D:$D),0)</f>
        <v>0</v>
      </c>
      <c r="E23" s="70" t="str">
        <f>VLOOKUP($G23,Dold_variabelinfo!$A:$F,COLUMN(Dold_variabelinfo!$E:$E),0)</f>
        <v>1964-</v>
      </c>
      <c r="F23" s="71">
        <f>VLOOKUP($G23,Dold_variabelinfo!$A:$F,COLUMN(Dold_variabelinfo!$F:$F),0)</f>
        <v>0</v>
      </c>
      <c r="G23" s="98" t="s">
        <v>1509</v>
      </c>
      <c r="H23" s="194" t="b">
        <v>0</v>
      </c>
      <c r="I23" s="58">
        <f t="shared" si="0"/>
        <v>0</v>
      </c>
      <c r="J23" s="58">
        <f t="shared" si="1"/>
        <v>0</v>
      </c>
    </row>
    <row r="24" spans="2:10" x14ac:dyDescent="0.3">
      <c r="B24" s="70" t="str">
        <f>VLOOKUP($G24,Dold_variabelinfo!$A:$D,COLUMN(Dold_variabelinfo!$B:$B),0)</f>
        <v>OBDUKT_FOK</v>
      </c>
      <c r="C24" s="71" t="str">
        <f>VLOOKUP($G24,Dold_variabelinfo!$A:$D,COLUMN(Dold_variabelinfo!$C:$C),0)</f>
        <v>Obduktion</v>
      </c>
      <c r="D24" s="71">
        <f>VLOOKUP($G24,Dold_variabelinfo!$A:$D,COLUMN(Dold_variabelinfo!$D:$D),0)</f>
        <v>0</v>
      </c>
      <c r="E24" s="70" t="str">
        <f>VLOOKUP($G24,Dold_variabelinfo!$A:$F,COLUMN(Dold_variabelinfo!$E:$E),0)</f>
        <v>1964-</v>
      </c>
      <c r="F24" s="71">
        <f>VLOOKUP($G24,Dold_variabelinfo!$A:$F,COLUMN(Dold_variabelinfo!$F:$F),0)</f>
        <v>0</v>
      </c>
      <c r="G24" s="98" t="s">
        <v>1510</v>
      </c>
      <c r="H24" s="194" t="b">
        <v>0</v>
      </c>
      <c r="I24" s="58">
        <f t="shared" si="0"/>
        <v>0</v>
      </c>
      <c r="J24" s="58">
        <f t="shared" si="1"/>
        <v>0</v>
      </c>
    </row>
    <row r="25" spans="2:10" x14ac:dyDescent="0.3">
      <c r="B25" s="70" t="str">
        <f>VLOOKUP($G25,Dold_variabelinfo!$A:$D,COLUMN(Dold_variabelinfo!$B:$B),0)</f>
        <v>SJUKHUS_FOK</v>
      </c>
      <c r="C25" s="71" t="str">
        <f>VLOOKUP($G25,Dold_variabelinfo!$A:$D,COLUMN(Dold_variabelinfo!$C:$C),0)</f>
        <v>Sjukhus</v>
      </c>
      <c r="D25" s="71" t="str">
        <f>VLOOKUP($G25,Dold_variabelinfo!$A:$D,COLUMN(Dold_variabelinfo!$D:$D),0)</f>
        <v>Sjukhuskod</v>
      </c>
      <c r="E25" s="70" t="str">
        <f>VLOOKUP($G25,Dold_variabelinfo!$A:$F,COLUMN(Dold_variabelinfo!$E:$E),0)</f>
        <v>1964-</v>
      </c>
      <c r="F25" s="71">
        <f>VLOOKUP($G25,Dold_variabelinfo!$A:$F,COLUMN(Dold_variabelinfo!$F:$F),0)</f>
        <v>0</v>
      </c>
      <c r="G25" s="98" t="s">
        <v>1512</v>
      </c>
      <c r="H25" s="194" t="b">
        <v>0</v>
      </c>
      <c r="I25" s="58">
        <f t="shared" si="0"/>
        <v>0</v>
      </c>
      <c r="J25" s="58">
        <f t="shared" si="1"/>
        <v>0</v>
      </c>
    </row>
    <row r="26" spans="2:10" x14ac:dyDescent="0.3">
      <c r="B26" s="70"/>
      <c r="C26" s="71"/>
      <c r="D26" s="71"/>
      <c r="E26" s="70"/>
      <c r="F26" s="71"/>
      <c r="G26" s="98"/>
      <c r="I26" s="58"/>
      <c r="J26" s="58"/>
    </row>
    <row r="27" spans="2:10" ht="17.25" x14ac:dyDescent="0.3">
      <c r="B27" s="154" t="s">
        <v>892</v>
      </c>
      <c r="C27" s="154"/>
      <c r="D27" s="104"/>
      <c r="E27" s="98"/>
      <c r="F27" s="104"/>
      <c r="G27" s="98"/>
    </row>
    <row r="28" spans="2:10" ht="17.25" x14ac:dyDescent="0.3">
      <c r="B28" s="96" t="s">
        <v>893</v>
      </c>
      <c r="C28" s="154"/>
      <c r="D28" s="104"/>
      <c r="E28" s="98"/>
      <c r="F28" s="104"/>
      <c r="G28" s="98"/>
    </row>
    <row r="29" spans="2:10" ht="27" x14ac:dyDescent="0.3">
      <c r="B29" s="113" t="str">
        <f>VLOOKUP($G29,Dold_variabelinfo!$A:$D,COLUMN(Dold_variabelinfo!$B:$B),0)</f>
        <v>BFODDAT</v>
      </c>
      <c r="C29" s="114" t="str">
        <f>VLOOKUP($G29,Dold_variabelinfo!$A:$D,COLUMN(Dold_variabelinfo!$C:$C),0)</f>
        <v>Barnets födelsedatum (Lämnas ut som År-Mån)</v>
      </c>
      <c r="D29" s="114" t="str">
        <f>VLOOKUP($G29,Dold_variabelinfo!$A:$D,COLUMN(Dold_variabelinfo!$D:$D),0)</f>
        <v>Barnets födelsedatum, alfanumeriskt. Används för att matcha mot MFR</v>
      </c>
      <c r="E29" s="113" t="str">
        <f>VLOOKUP($G29,Dold_variabelinfo!$A:$F,COLUMN(Dold_variabelinfo!$E:$E),0)</f>
        <v>1964-</v>
      </c>
      <c r="F29" s="114" t="str">
        <f>VLOOKUP($G29,Dold_variabelinfo!$A:$F,COLUMN(Dold_variabelinfo!$F:$F),0)</f>
        <v xml:space="preserve">För fullständigt datum krävs särskild motivering. Uppgift från SCB </v>
      </c>
      <c r="G29" s="98" t="s">
        <v>1465</v>
      </c>
      <c r="H29" s="194" t="b">
        <v>0</v>
      </c>
      <c r="I29" s="58">
        <f>IF(H29,1,0)</f>
        <v>0</v>
      </c>
      <c r="J29" s="58">
        <f>I29</f>
        <v>0</v>
      </c>
    </row>
    <row r="30" spans="2:10" ht="27" x14ac:dyDescent="0.3">
      <c r="B30" s="113" t="str">
        <f>VLOOKUP($G30,Dold_variabelinfo!$A:$D,COLUMN(Dold_variabelinfo!$B:$B),0)</f>
        <v>BFODDATN</v>
      </c>
      <c r="C30" s="114" t="str">
        <f>VLOOKUP($G30,Dold_variabelinfo!$A:$D,COLUMN(Dold_variabelinfo!$C:$C),0)</f>
        <v>Barnets födelsedatum (Lämnas ut som År-Mån)</v>
      </c>
      <c r="D30" s="114" t="str">
        <f>VLOOKUP($G30,Dold_variabelinfo!$A:$D,COLUMN(Dold_variabelinfo!$D:$D),0)</f>
        <v>Barnets födelsedatum, numeriskt</v>
      </c>
      <c r="E30" s="113" t="str">
        <f>VLOOKUP($G30,Dold_variabelinfo!$A:$F,COLUMN(Dold_variabelinfo!$E:$E),0)</f>
        <v>1964-</v>
      </c>
      <c r="F30" s="114" t="str">
        <f>VLOOKUP($G30,Dold_variabelinfo!$A:$F,COLUMN(Dold_variabelinfo!$F:$F),0)</f>
        <v xml:space="preserve">För fullständigt datum krävs särskild motivering. Uppgift från SCB </v>
      </c>
      <c r="G30" s="98" t="s">
        <v>1466</v>
      </c>
      <c r="H30" s="194" t="b">
        <v>0</v>
      </c>
      <c r="I30" s="58">
        <f>IF(H30,1,0)</f>
        <v>0</v>
      </c>
      <c r="J30" s="58">
        <f>I30</f>
        <v>0</v>
      </c>
    </row>
    <row r="31" spans="2:10" ht="27" x14ac:dyDescent="0.3">
      <c r="B31" s="113" t="str">
        <f>VLOOKUP($G31,Dold_variabelinfo!$A:$D,COLUMN(Dold_variabelinfo!$B:$B),0)</f>
        <v>MFODDAT</v>
      </c>
      <c r="C31" s="114" t="str">
        <f>VLOOKUP($G31,Dold_variabelinfo!$A:$D,COLUMN(Dold_variabelinfo!$C:$C),0)</f>
        <v>Moderns födelsedatum (Lämnas ut som År-Mån)</v>
      </c>
      <c r="D31" s="114" t="str">
        <f>VLOOKUP($G31,Dold_variabelinfo!$A:$D,COLUMN(Dold_variabelinfo!$D:$D),0)</f>
        <v>Moderns födelsedatum, alfanumeriskt</v>
      </c>
      <c r="E31" s="113" t="str">
        <f>VLOOKUP($G31,Dold_variabelinfo!$A:$F,COLUMN(Dold_variabelinfo!$E:$E),0)</f>
        <v>1964-</v>
      </c>
      <c r="F31" s="114" t="str">
        <f>VLOOKUP($G31,Dold_variabelinfo!$A:$F,COLUMN(Dold_variabelinfo!$F:$F),0)</f>
        <v xml:space="preserve">För fullständigt datum krävs särskild motivering </v>
      </c>
      <c r="G31" s="98" t="s">
        <v>1506</v>
      </c>
      <c r="H31" s="194" t="b">
        <v>0</v>
      </c>
      <c r="I31" s="58">
        <f>IF(H31,1,0)</f>
        <v>0</v>
      </c>
      <c r="J31" s="58">
        <f>I31</f>
        <v>0</v>
      </c>
    </row>
    <row r="32" spans="2:10" ht="27" x14ac:dyDescent="0.3">
      <c r="B32" s="113" t="str">
        <f>VLOOKUP($G32,Dold_variabelinfo!$A:$D,COLUMN(Dold_variabelinfo!$B:$B),0)</f>
        <v>MFODDATN</v>
      </c>
      <c r="C32" s="114" t="str">
        <f>VLOOKUP($G32,Dold_variabelinfo!$A:$D,COLUMN(Dold_variabelinfo!$C:$C),0)</f>
        <v>Moderns födelsedatum (Lämnas ut som År-Mån)</v>
      </c>
      <c r="D32" s="114" t="str">
        <f>VLOOKUP($G32,Dold_variabelinfo!$A:$D,COLUMN(Dold_variabelinfo!$D:$D),0)</f>
        <v>Moderns födelsedatum, numeriskt</v>
      </c>
      <c r="E32" s="113" t="str">
        <f>VLOOKUP($G32,Dold_variabelinfo!$A:$F,COLUMN(Dold_variabelinfo!$E:$E),0)</f>
        <v>1964-</v>
      </c>
      <c r="F32" s="114" t="str">
        <f>VLOOKUP($G32,Dold_variabelinfo!$A:$F,COLUMN(Dold_variabelinfo!$F:$F),0)</f>
        <v xml:space="preserve">För fullständigt datum krävs särskild motivering </v>
      </c>
      <c r="G32" s="98" t="s">
        <v>1507</v>
      </c>
      <c r="H32" s="194" t="b">
        <v>0</v>
      </c>
      <c r="I32" s="58">
        <f>IF(H32,1,0)</f>
        <v>0</v>
      </c>
      <c r="J32" s="58">
        <f>I32</f>
        <v>0</v>
      </c>
    </row>
  </sheetData>
  <sheetProtection algorithmName="SHA-512" hashValue="h1yGC4TT1jfNUmZnLOPFgARgAipZ5OIUrWFXELRySOXlIMNHuuj99fl08Iy/Er1gC/AqlxMNtWV7XWFJ8uTYRQ==" saltValue="OkmJzvez0J7ggDTDngKFdw==" spinCount="100000" sheet="1" objects="1" scenarios="1" selectLockedCells="1" selectUnlockedCells="1"/>
  <mergeCells count="1">
    <mergeCell ref="G1:I1"/>
  </mergeCells>
  <conditionalFormatting sqref="F3:F4">
    <cfRule type="cellIs" dxfId="51" priority="5" operator="equal">
      <formula>0</formula>
    </cfRule>
  </conditionalFormatting>
  <conditionalFormatting sqref="F1:F4">
    <cfRule type="cellIs" dxfId="50" priority="4" operator="equal">
      <formula>0</formula>
    </cfRule>
  </conditionalFormatting>
  <conditionalFormatting sqref="F29:F32">
    <cfRule type="cellIs" dxfId="49" priority="3" operator="equal">
      <formula>0</formula>
    </cfRule>
  </conditionalFormatting>
  <conditionalFormatting sqref="D1:F1048576">
    <cfRule type="cellIs" dxfId="48" priority="2" operator="equal">
      <formula>0</formula>
    </cfRule>
  </conditionalFormatting>
  <conditionalFormatting sqref="D5:F6">
    <cfRule type="cellIs" dxfId="47" priority="1" operator="equal">
      <formula>0</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6081" r:id="rId3" name="Check Box 1">
              <controlPr defaultSize="0" autoFill="0" autoLine="0" autoPict="0">
                <anchor moveWithCells="1">
                  <from>
                    <xdr:col>0</xdr:col>
                    <xdr:colOff>0</xdr:colOff>
                    <xdr:row>4</xdr:row>
                    <xdr:rowOff>9525</xdr:rowOff>
                  </from>
                  <to>
                    <xdr:col>0</xdr:col>
                    <xdr:colOff>171450</xdr:colOff>
                    <xdr:row>5</xdr:row>
                    <xdr:rowOff>0</xdr:rowOff>
                  </to>
                </anchor>
              </controlPr>
            </control>
          </mc:Choice>
        </mc:AlternateContent>
        <mc:AlternateContent xmlns:mc="http://schemas.openxmlformats.org/markup-compatibility/2006">
          <mc:Choice Requires="x14">
            <control shapeId="46082" r:id="rId4" name="Check Box 2">
              <controlPr defaultSize="0" autoFill="0" autoLine="0" autoPict="0">
                <anchor moveWithCells="1">
                  <from>
                    <xdr:col>0</xdr:col>
                    <xdr:colOff>0</xdr:colOff>
                    <xdr:row>8</xdr:row>
                    <xdr:rowOff>9525</xdr:rowOff>
                  </from>
                  <to>
                    <xdr:col>0</xdr:col>
                    <xdr:colOff>171450</xdr:colOff>
                    <xdr:row>9</xdr:row>
                    <xdr:rowOff>0</xdr:rowOff>
                  </to>
                </anchor>
              </controlPr>
            </control>
          </mc:Choice>
        </mc:AlternateContent>
        <mc:AlternateContent xmlns:mc="http://schemas.openxmlformats.org/markup-compatibility/2006">
          <mc:Choice Requires="x14">
            <control shapeId="46083" r:id="rId5" name="Check Box 3">
              <controlPr defaultSize="0" autoFill="0" autoLine="0" autoPict="0">
                <anchor moveWithCells="1">
                  <from>
                    <xdr:col>0</xdr:col>
                    <xdr:colOff>0</xdr:colOff>
                    <xdr:row>9</xdr:row>
                    <xdr:rowOff>9525</xdr:rowOff>
                  </from>
                  <to>
                    <xdr:col>0</xdr:col>
                    <xdr:colOff>171450</xdr:colOff>
                    <xdr:row>10</xdr:row>
                    <xdr:rowOff>0</xdr:rowOff>
                  </to>
                </anchor>
              </controlPr>
            </control>
          </mc:Choice>
        </mc:AlternateContent>
        <mc:AlternateContent xmlns:mc="http://schemas.openxmlformats.org/markup-compatibility/2006">
          <mc:Choice Requires="x14">
            <control shapeId="46087" r:id="rId6" name="Check Box 7">
              <controlPr defaultSize="0" autoFill="0" autoLine="0" autoPict="0">
                <anchor moveWithCells="1">
                  <from>
                    <xdr:col>0</xdr:col>
                    <xdr:colOff>0</xdr:colOff>
                    <xdr:row>10</xdr:row>
                    <xdr:rowOff>9525</xdr:rowOff>
                  </from>
                  <to>
                    <xdr:col>0</xdr:col>
                    <xdr:colOff>171450</xdr:colOff>
                    <xdr:row>11</xdr:row>
                    <xdr:rowOff>0</xdr:rowOff>
                  </to>
                </anchor>
              </controlPr>
            </control>
          </mc:Choice>
        </mc:AlternateContent>
        <mc:AlternateContent xmlns:mc="http://schemas.openxmlformats.org/markup-compatibility/2006">
          <mc:Choice Requires="x14">
            <control shapeId="46088" r:id="rId7" name="Check Box 8">
              <controlPr defaultSize="0" autoFill="0" autoLine="0" autoPict="0">
                <anchor moveWithCells="1">
                  <from>
                    <xdr:col>0</xdr:col>
                    <xdr:colOff>0</xdr:colOff>
                    <xdr:row>11</xdr:row>
                    <xdr:rowOff>9525</xdr:rowOff>
                  </from>
                  <to>
                    <xdr:col>0</xdr:col>
                    <xdr:colOff>171450</xdr:colOff>
                    <xdr:row>12</xdr:row>
                    <xdr:rowOff>0</xdr:rowOff>
                  </to>
                </anchor>
              </controlPr>
            </control>
          </mc:Choice>
        </mc:AlternateContent>
        <mc:AlternateContent xmlns:mc="http://schemas.openxmlformats.org/markup-compatibility/2006">
          <mc:Choice Requires="x14">
            <control shapeId="46089" r:id="rId8" name="Check Box 9">
              <controlPr defaultSize="0" autoFill="0" autoLine="0" autoPict="0">
                <anchor moveWithCells="1">
                  <from>
                    <xdr:col>0</xdr:col>
                    <xdr:colOff>0</xdr:colOff>
                    <xdr:row>12</xdr:row>
                    <xdr:rowOff>9525</xdr:rowOff>
                  </from>
                  <to>
                    <xdr:col>0</xdr:col>
                    <xdr:colOff>171450</xdr:colOff>
                    <xdr:row>13</xdr:row>
                    <xdr:rowOff>0</xdr:rowOff>
                  </to>
                </anchor>
              </controlPr>
            </control>
          </mc:Choice>
        </mc:AlternateContent>
        <mc:AlternateContent xmlns:mc="http://schemas.openxmlformats.org/markup-compatibility/2006">
          <mc:Choice Requires="x14">
            <control shapeId="46090" r:id="rId9" name="Check Box 10">
              <controlPr defaultSize="0" autoFill="0" autoLine="0" autoPict="0">
                <anchor moveWithCells="1">
                  <from>
                    <xdr:col>0</xdr:col>
                    <xdr:colOff>0</xdr:colOff>
                    <xdr:row>13</xdr:row>
                    <xdr:rowOff>9525</xdr:rowOff>
                  </from>
                  <to>
                    <xdr:col>0</xdr:col>
                    <xdr:colOff>171450</xdr:colOff>
                    <xdr:row>14</xdr:row>
                    <xdr:rowOff>0</xdr:rowOff>
                  </to>
                </anchor>
              </controlPr>
            </control>
          </mc:Choice>
        </mc:AlternateContent>
        <mc:AlternateContent xmlns:mc="http://schemas.openxmlformats.org/markup-compatibility/2006">
          <mc:Choice Requires="x14">
            <control shapeId="46091" r:id="rId10" name="Check Box 11">
              <controlPr defaultSize="0" autoFill="0" autoLine="0" autoPict="0">
                <anchor moveWithCells="1">
                  <from>
                    <xdr:col>0</xdr:col>
                    <xdr:colOff>0</xdr:colOff>
                    <xdr:row>14</xdr:row>
                    <xdr:rowOff>9525</xdr:rowOff>
                  </from>
                  <to>
                    <xdr:col>0</xdr:col>
                    <xdr:colOff>171450</xdr:colOff>
                    <xdr:row>15</xdr:row>
                    <xdr:rowOff>0</xdr:rowOff>
                  </to>
                </anchor>
              </controlPr>
            </control>
          </mc:Choice>
        </mc:AlternateContent>
        <mc:AlternateContent xmlns:mc="http://schemas.openxmlformats.org/markup-compatibility/2006">
          <mc:Choice Requires="x14">
            <control shapeId="46092" r:id="rId11" name="Check Box 12">
              <controlPr defaultSize="0" autoFill="0" autoLine="0" autoPict="0">
                <anchor moveWithCells="1">
                  <from>
                    <xdr:col>0</xdr:col>
                    <xdr:colOff>0</xdr:colOff>
                    <xdr:row>15</xdr:row>
                    <xdr:rowOff>66675</xdr:rowOff>
                  </from>
                  <to>
                    <xdr:col>0</xdr:col>
                    <xdr:colOff>171450</xdr:colOff>
                    <xdr:row>15</xdr:row>
                    <xdr:rowOff>266700</xdr:rowOff>
                  </to>
                </anchor>
              </controlPr>
            </control>
          </mc:Choice>
        </mc:AlternateContent>
        <mc:AlternateContent xmlns:mc="http://schemas.openxmlformats.org/markup-compatibility/2006">
          <mc:Choice Requires="x14">
            <control shapeId="46093" r:id="rId12" name="Check Box 13">
              <controlPr defaultSize="0" autoFill="0" autoLine="0" autoPict="0">
                <anchor moveWithCells="1">
                  <from>
                    <xdr:col>0</xdr:col>
                    <xdr:colOff>0</xdr:colOff>
                    <xdr:row>16</xdr:row>
                    <xdr:rowOff>9525</xdr:rowOff>
                  </from>
                  <to>
                    <xdr:col>0</xdr:col>
                    <xdr:colOff>171450</xdr:colOff>
                    <xdr:row>17</xdr:row>
                    <xdr:rowOff>0</xdr:rowOff>
                  </to>
                </anchor>
              </controlPr>
            </control>
          </mc:Choice>
        </mc:AlternateContent>
        <mc:AlternateContent xmlns:mc="http://schemas.openxmlformats.org/markup-compatibility/2006">
          <mc:Choice Requires="x14">
            <control shapeId="46094" r:id="rId13" name="Check Box 14">
              <controlPr defaultSize="0" autoFill="0" autoLine="0" autoPict="0">
                <anchor moveWithCells="1">
                  <from>
                    <xdr:col>0</xdr:col>
                    <xdr:colOff>0</xdr:colOff>
                    <xdr:row>17</xdr:row>
                    <xdr:rowOff>9525</xdr:rowOff>
                  </from>
                  <to>
                    <xdr:col>0</xdr:col>
                    <xdr:colOff>171450</xdr:colOff>
                    <xdr:row>18</xdr:row>
                    <xdr:rowOff>0</xdr:rowOff>
                  </to>
                </anchor>
              </controlPr>
            </control>
          </mc:Choice>
        </mc:AlternateContent>
        <mc:AlternateContent xmlns:mc="http://schemas.openxmlformats.org/markup-compatibility/2006">
          <mc:Choice Requires="x14">
            <control shapeId="46095" r:id="rId14" name="Check Box 15">
              <controlPr defaultSize="0" autoFill="0" autoLine="0" autoPict="0">
                <anchor moveWithCells="1">
                  <from>
                    <xdr:col>0</xdr:col>
                    <xdr:colOff>0</xdr:colOff>
                    <xdr:row>18</xdr:row>
                    <xdr:rowOff>9525</xdr:rowOff>
                  </from>
                  <to>
                    <xdr:col>0</xdr:col>
                    <xdr:colOff>171450</xdr:colOff>
                    <xdr:row>19</xdr:row>
                    <xdr:rowOff>0</xdr:rowOff>
                  </to>
                </anchor>
              </controlPr>
            </control>
          </mc:Choice>
        </mc:AlternateContent>
        <mc:AlternateContent xmlns:mc="http://schemas.openxmlformats.org/markup-compatibility/2006">
          <mc:Choice Requires="x14">
            <control shapeId="46096" r:id="rId15" name="Check Box 16">
              <controlPr defaultSize="0" autoFill="0" autoLine="0" autoPict="0">
                <anchor moveWithCells="1">
                  <from>
                    <xdr:col>0</xdr:col>
                    <xdr:colOff>0</xdr:colOff>
                    <xdr:row>19</xdr:row>
                    <xdr:rowOff>9525</xdr:rowOff>
                  </from>
                  <to>
                    <xdr:col>0</xdr:col>
                    <xdr:colOff>171450</xdr:colOff>
                    <xdr:row>20</xdr:row>
                    <xdr:rowOff>0</xdr:rowOff>
                  </to>
                </anchor>
              </controlPr>
            </control>
          </mc:Choice>
        </mc:AlternateContent>
        <mc:AlternateContent xmlns:mc="http://schemas.openxmlformats.org/markup-compatibility/2006">
          <mc:Choice Requires="x14">
            <control shapeId="46097" r:id="rId16" name="Check Box 17">
              <controlPr defaultSize="0" autoFill="0" autoLine="0" autoPict="0">
                <anchor moveWithCells="1">
                  <from>
                    <xdr:col>0</xdr:col>
                    <xdr:colOff>0</xdr:colOff>
                    <xdr:row>20</xdr:row>
                    <xdr:rowOff>9525</xdr:rowOff>
                  </from>
                  <to>
                    <xdr:col>0</xdr:col>
                    <xdr:colOff>171450</xdr:colOff>
                    <xdr:row>21</xdr:row>
                    <xdr:rowOff>0</xdr:rowOff>
                  </to>
                </anchor>
              </controlPr>
            </control>
          </mc:Choice>
        </mc:AlternateContent>
        <mc:AlternateContent xmlns:mc="http://schemas.openxmlformats.org/markup-compatibility/2006">
          <mc:Choice Requires="x14">
            <control shapeId="46098" r:id="rId17" name="Check Box 18">
              <controlPr defaultSize="0" autoFill="0" autoLine="0" autoPict="0">
                <anchor moveWithCells="1">
                  <from>
                    <xdr:col>0</xdr:col>
                    <xdr:colOff>0</xdr:colOff>
                    <xdr:row>21</xdr:row>
                    <xdr:rowOff>9525</xdr:rowOff>
                  </from>
                  <to>
                    <xdr:col>0</xdr:col>
                    <xdr:colOff>171450</xdr:colOff>
                    <xdr:row>22</xdr:row>
                    <xdr:rowOff>0</xdr:rowOff>
                  </to>
                </anchor>
              </controlPr>
            </control>
          </mc:Choice>
        </mc:AlternateContent>
        <mc:AlternateContent xmlns:mc="http://schemas.openxmlformats.org/markup-compatibility/2006">
          <mc:Choice Requires="x14">
            <control shapeId="46101" r:id="rId18" name="Check Box 21">
              <controlPr defaultSize="0" autoFill="0" autoLine="0" autoPict="0">
                <anchor moveWithCells="1">
                  <from>
                    <xdr:col>0</xdr:col>
                    <xdr:colOff>0</xdr:colOff>
                    <xdr:row>22</xdr:row>
                    <xdr:rowOff>9525</xdr:rowOff>
                  </from>
                  <to>
                    <xdr:col>0</xdr:col>
                    <xdr:colOff>171450</xdr:colOff>
                    <xdr:row>23</xdr:row>
                    <xdr:rowOff>0</xdr:rowOff>
                  </to>
                </anchor>
              </controlPr>
            </control>
          </mc:Choice>
        </mc:AlternateContent>
        <mc:AlternateContent xmlns:mc="http://schemas.openxmlformats.org/markup-compatibility/2006">
          <mc:Choice Requires="x14">
            <control shapeId="46102" r:id="rId19" name="Check Box 22">
              <controlPr defaultSize="0" autoFill="0" autoLine="0" autoPict="0">
                <anchor moveWithCells="1">
                  <from>
                    <xdr:col>0</xdr:col>
                    <xdr:colOff>0</xdr:colOff>
                    <xdr:row>23</xdr:row>
                    <xdr:rowOff>9525</xdr:rowOff>
                  </from>
                  <to>
                    <xdr:col>0</xdr:col>
                    <xdr:colOff>171450</xdr:colOff>
                    <xdr:row>24</xdr:row>
                    <xdr:rowOff>0</xdr:rowOff>
                  </to>
                </anchor>
              </controlPr>
            </control>
          </mc:Choice>
        </mc:AlternateContent>
        <mc:AlternateContent xmlns:mc="http://schemas.openxmlformats.org/markup-compatibility/2006">
          <mc:Choice Requires="x14">
            <control shapeId="46103" r:id="rId20" name="Check Box 23">
              <controlPr defaultSize="0" autoFill="0" autoLine="0" autoPict="0">
                <anchor moveWithCells="1">
                  <from>
                    <xdr:col>0</xdr:col>
                    <xdr:colOff>0</xdr:colOff>
                    <xdr:row>24</xdr:row>
                    <xdr:rowOff>9525</xdr:rowOff>
                  </from>
                  <to>
                    <xdr:col>0</xdr:col>
                    <xdr:colOff>171450</xdr:colOff>
                    <xdr:row>25</xdr:row>
                    <xdr:rowOff>0</xdr:rowOff>
                  </to>
                </anchor>
              </controlPr>
            </control>
          </mc:Choice>
        </mc:AlternateContent>
        <mc:AlternateContent xmlns:mc="http://schemas.openxmlformats.org/markup-compatibility/2006">
          <mc:Choice Requires="x14">
            <control shapeId="46104" r:id="rId21" name="Check Box 24">
              <controlPr defaultSize="0" autoFill="0" autoLine="0" autoPict="0">
                <anchor moveWithCells="1">
                  <from>
                    <xdr:col>0</xdr:col>
                    <xdr:colOff>0</xdr:colOff>
                    <xdr:row>28</xdr:row>
                    <xdr:rowOff>57150</xdr:rowOff>
                  </from>
                  <to>
                    <xdr:col>0</xdr:col>
                    <xdr:colOff>171450</xdr:colOff>
                    <xdr:row>28</xdr:row>
                    <xdr:rowOff>257175</xdr:rowOff>
                  </to>
                </anchor>
              </controlPr>
            </control>
          </mc:Choice>
        </mc:AlternateContent>
        <mc:AlternateContent xmlns:mc="http://schemas.openxmlformats.org/markup-compatibility/2006">
          <mc:Choice Requires="x14">
            <control shapeId="46105" r:id="rId22" name="Check Box 25">
              <controlPr defaultSize="0" autoFill="0" autoLine="0" autoPict="0">
                <anchor moveWithCells="1">
                  <from>
                    <xdr:col>0</xdr:col>
                    <xdr:colOff>0</xdr:colOff>
                    <xdr:row>29</xdr:row>
                    <xdr:rowOff>57150</xdr:rowOff>
                  </from>
                  <to>
                    <xdr:col>0</xdr:col>
                    <xdr:colOff>171450</xdr:colOff>
                    <xdr:row>29</xdr:row>
                    <xdr:rowOff>257175</xdr:rowOff>
                  </to>
                </anchor>
              </controlPr>
            </control>
          </mc:Choice>
        </mc:AlternateContent>
        <mc:AlternateContent xmlns:mc="http://schemas.openxmlformats.org/markup-compatibility/2006">
          <mc:Choice Requires="x14">
            <control shapeId="46106" r:id="rId23" name="Check Box 26">
              <controlPr defaultSize="0" autoFill="0" autoLine="0" autoPict="0">
                <anchor moveWithCells="1">
                  <from>
                    <xdr:col>0</xdr:col>
                    <xdr:colOff>0</xdr:colOff>
                    <xdr:row>30</xdr:row>
                    <xdr:rowOff>66675</xdr:rowOff>
                  </from>
                  <to>
                    <xdr:col>0</xdr:col>
                    <xdr:colOff>171450</xdr:colOff>
                    <xdr:row>30</xdr:row>
                    <xdr:rowOff>266700</xdr:rowOff>
                  </to>
                </anchor>
              </controlPr>
            </control>
          </mc:Choice>
        </mc:AlternateContent>
        <mc:AlternateContent xmlns:mc="http://schemas.openxmlformats.org/markup-compatibility/2006">
          <mc:Choice Requires="x14">
            <control shapeId="46107" r:id="rId24" name="Check Box 27">
              <controlPr defaultSize="0" autoFill="0" autoLine="0" autoPict="0">
                <anchor moveWithCells="1">
                  <from>
                    <xdr:col>0</xdr:col>
                    <xdr:colOff>0</xdr:colOff>
                    <xdr:row>31</xdr:row>
                    <xdr:rowOff>66675</xdr:rowOff>
                  </from>
                  <to>
                    <xdr:col>0</xdr:col>
                    <xdr:colOff>171450</xdr:colOff>
                    <xdr:row>31</xdr:row>
                    <xdr:rowOff>266700</xdr:rowOff>
                  </to>
                </anchor>
              </controlPr>
            </control>
          </mc:Choice>
        </mc:AlternateContent>
        <mc:AlternateContent xmlns:mc="http://schemas.openxmlformats.org/markup-compatibility/2006">
          <mc:Choice Requires="x14">
            <control shapeId="46108" r:id="rId25" name="Check Box 28">
              <controlPr defaultSize="0" autoFill="0" autoLine="0" autoPict="0">
                <anchor moveWithCells="1">
                  <from>
                    <xdr:col>0</xdr:col>
                    <xdr:colOff>0</xdr:colOff>
                    <xdr:row>5</xdr:row>
                    <xdr:rowOff>9525</xdr:rowOff>
                  </from>
                  <to>
                    <xdr:col>0</xdr:col>
                    <xdr:colOff>171450</xdr:colOff>
                    <xdr:row>6</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15FD1-E41A-4144-BC67-28B64A611901}">
  <dimension ref="A1:J20"/>
  <sheetViews>
    <sheetView workbookViewId="0">
      <pane ySplit="3" topLeftCell="A4" activePane="bottomLeft" state="frozen"/>
      <selection pane="bottomLeft"/>
    </sheetView>
  </sheetViews>
  <sheetFormatPr defaultColWidth="9" defaultRowHeight="16.5" x14ac:dyDescent="0.3"/>
  <cols>
    <col min="1" max="1" width="2.625" style="100" customWidth="1"/>
    <col min="2" max="2" width="25.875" style="100" customWidth="1"/>
    <col min="3" max="4" width="40.625" style="100" customWidth="1"/>
    <col min="5" max="5" width="9.625" style="100" customWidth="1"/>
    <col min="6" max="6" width="30.625" style="100" customWidth="1"/>
    <col min="7" max="7" width="21.375" style="100" hidden="1" customWidth="1"/>
    <col min="8" max="10" width="0" style="100" hidden="1" customWidth="1"/>
    <col min="11" max="16384" width="9" style="100"/>
  </cols>
  <sheetData>
    <row r="1" spans="1:10" ht="22.5" customHeight="1" x14ac:dyDescent="0.3">
      <c r="B1" s="106" t="s">
        <v>1543</v>
      </c>
      <c r="C1" s="106"/>
      <c r="G1" s="106" t="s">
        <v>9</v>
      </c>
      <c r="H1" s="106"/>
      <c r="I1" s="106"/>
    </row>
    <row r="2" spans="1:10" s="121" customFormat="1" ht="57.95" customHeight="1" x14ac:dyDescent="0.3">
      <c r="B2" s="231" t="s">
        <v>1973</v>
      </c>
      <c r="C2" s="231"/>
    </row>
    <row r="3" spans="1:10" s="88" customFormat="1" ht="15.95" customHeight="1" x14ac:dyDescent="0.3">
      <c r="A3" s="101"/>
      <c r="B3" s="101" t="s">
        <v>11</v>
      </c>
      <c r="C3" s="101" t="s">
        <v>3</v>
      </c>
      <c r="D3" s="101" t="s">
        <v>20</v>
      </c>
      <c r="E3" s="101" t="s">
        <v>272</v>
      </c>
      <c r="F3" s="101" t="s">
        <v>306</v>
      </c>
      <c r="G3" s="101" t="s">
        <v>10</v>
      </c>
      <c r="H3" s="101" t="s">
        <v>6</v>
      </c>
      <c r="I3" s="101" t="s">
        <v>7</v>
      </c>
      <c r="J3" s="101" t="s">
        <v>12</v>
      </c>
    </row>
    <row r="4" spans="1:10" x14ac:dyDescent="0.3">
      <c r="B4" s="70" t="str">
        <f>VLOOKUP($G4,Dold_variabelinfo!$A:$D,COLUMN(Dold_variabelinfo!$B:$B),0)</f>
        <v>BLASTOCYST</v>
      </c>
      <c r="C4" s="71" t="str">
        <f>VLOOKUP($G4,Dold_variabelinfo!$A:$D,COLUMN(Dold_variabelinfo!$C:$C),0)</f>
        <v>Blastocystöverföring</v>
      </c>
      <c r="D4" s="71">
        <f>VLOOKUP($G4,Dold_variabelinfo!$A:$D,COLUMN(Dold_variabelinfo!$D:$D),0)</f>
        <v>0</v>
      </c>
      <c r="E4" s="70" t="str">
        <f>VLOOKUP($G4,Dold_variabelinfo!$A:$F,COLUMN(Dold_variabelinfo!$E:$E),0)</f>
        <v>2002-2006</v>
      </c>
      <c r="F4" s="71">
        <f>VLOOKUP($G4,Dold_variabelinfo!$A:$F,COLUMN(Dold_variabelinfo!$F:$F),0)</f>
        <v>0</v>
      </c>
      <c r="G4" s="98" t="s">
        <v>1521</v>
      </c>
      <c r="H4" s="194" t="b">
        <v>0</v>
      </c>
      <c r="I4" s="58">
        <f t="shared" ref="I4:I13" si="0">IF(H4,1,0)</f>
        <v>0</v>
      </c>
      <c r="J4" s="58">
        <f t="shared" ref="J4:J13" si="1">I4</f>
        <v>0</v>
      </c>
    </row>
    <row r="5" spans="1:10" x14ac:dyDescent="0.3">
      <c r="B5" s="70" t="str">
        <f>VLOOKUP($G5,Dold_variabelinfo!$A:$D,COLUMN(Dold_variabelinfo!$B:$B),0)</f>
        <v>BPNRQ</v>
      </c>
      <c r="C5" s="71" t="str">
        <f>VLOOKUP($G5,Dold_variabelinfo!$A:$D,COLUMN(Dold_variabelinfo!$C:$C),0)</f>
        <v>Barnets personnummer, kvalitet</v>
      </c>
      <c r="D5" s="71">
        <f>VLOOKUP($G5,Dold_variabelinfo!$A:$D,COLUMN(Dold_variabelinfo!$D:$D),0)</f>
        <v>0</v>
      </c>
      <c r="E5" s="70" t="str">
        <f>VLOOKUP($G5,Dold_variabelinfo!$A:$F,COLUMN(Dold_variabelinfo!$E:$E),0)</f>
        <v>1982-2006</v>
      </c>
      <c r="F5" s="71">
        <f>VLOOKUP($G5,Dold_variabelinfo!$A:$F,COLUMN(Dold_variabelinfo!$F:$F),0)</f>
        <v>0</v>
      </c>
      <c r="G5" s="98" t="s">
        <v>1523</v>
      </c>
      <c r="H5" s="194" t="b">
        <v>0</v>
      </c>
      <c r="I5" s="58">
        <f t="shared" si="0"/>
        <v>0</v>
      </c>
      <c r="J5" s="58">
        <f t="shared" si="1"/>
        <v>0</v>
      </c>
    </row>
    <row r="6" spans="1:10" x14ac:dyDescent="0.3">
      <c r="B6" s="70" t="str">
        <f>VLOOKUP($G6,Dold_variabelinfo!$A:$D,COLUMN(Dold_variabelinfo!$B:$B),0)</f>
        <v>EMBRYON</v>
      </c>
      <c r="C6" s="71" t="str">
        <f>VLOOKUP($G6,Dold_variabelinfo!$A:$D,COLUMN(Dold_variabelinfo!$C:$C),0)</f>
        <v>Antal överförda embryon</v>
      </c>
      <c r="D6" s="71">
        <f>VLOOKUP($G6,Dold_variabelinfo!$A:$D,COLUMN(Dold_variabelinfo!$D:$D),0)</f>
        <v>0</v>
      </c>
      <c r="E6" s="70" t="str">
        <f>VLOOKUP($G6,Dold_variabelinfo!$A:$F,COLUMN(Dold_variabelinfo!$E:$E),0)</f>
        <v>2002-2006</v>
      </c>
      <c r="F6" s="71">
        <f>VLOOKUP($G6,Dold_variabelinfo!$A:$F,COLUMN(Dold_variabelinfo!$F:$F),0)</f>
        <v>0</v>
      </c>
      <c r="G6" s="98" t="s">
        <v>1524</v>
      </c>
      <c r="H6" s="194" t="b">
        <v>0</v>
      </c>
      <c r="I6" s="58">
        <f t="shared" si="0"/>
        <v>0</v>
      </c>
      <c r="J6" s="58">
        <f t="shared" si="1"/>
        <v>0</v>
      </c>
    </row>
    <row r="7" spans="1:10" ht="40.5" x14ac:dyDescent="0.3">
      <c r="B7" s="70" t="str">
        <f>VLOOKUP($G7,Dold_variabelinfo!$A:$D,COLUMN(Dold_variabelinfo!$B:$B),0)</f>
        <v>ET_AR_MANAD</v>
      </c>
      <c r="C7" s="71" t="str">
        <f>VLOOKUP($G7,Dold_variabelinfo!$A:$D,COLUMN(Dold_variabelinfo!$C:$C),0)</f>
        <v>Embryo transfer, år och månad</v>
      </c>
      <c r="D7" s="71" t="str">
        <f>VLOOKUP($G7,Dold_variabelinfo!$A:$D,COLUMN(Dold_variabelinfo!$D:$D),0)</f>
        <v>Embryo transfer, år och månad. Tidpunkt för behandlingen, med detta avses när de befruktade ägget/äggen återinfördes</v>
      </c>
      <c r="E7" s="70" t="str">
        <f>VLOOKUP($G7,Dold_variabelinfo!$A:$F,COLUMN(Dold_variabelinfo!$E:$E),0)</f>
        <v>1982-2001</v>
      </c>
      <c r="F7" s="71">
        <f>VLOOKUP($G7,Dold_variabelinfo!$A:$F,COLUMN(Dold_variabelinfo!$F:$F),0)</f>
        <v>0</v>
      </c>
      <c r="G7" s="98" t="s">
        <v>1526</v>
      </c>
      <c r="H7" s="194" t="b">
        <v>0</v>
      </c>
      <c r="I7" s="58">
        <f t="shared" si="0"/>
        <v>0</v>
      </c>
      <c r="J7" s="58">
        <f t="shared" si="1"/>
        <v>0</v>
      </c>
    </row>
    <row r="8" spans="1:10" ht="27" x14ac:dyDescent="0.3">
      <c r="B8" s="70" t="str">
        <f>VLOOKUP($G8,Dold_variabelinfo!$A:$D,COLUMN(Dold_variabelinfo!$B:$B),0)</f>
        <v>ETDATUM</v>
      </c>
      <c r="C8" s="71" t="str">
        <f>VLOOKUP($G8,Dold_variabelinfo!$A:$D,COLUMN(Dold_variabelinfo!$C:$C),0)</f>
        <v>Embryo transfer, datum</v>
      </c>
      <c r="D8" s="71" t="str">
        <f>VLOOKUP($G8,Dold_variabelinfo!$A:$D,COLUMN(Dold_variabelinfo!$D:$D),0)</f>
        <v>Embryo transfer, datum. Tidpunkt för behandlingen, med detta avses när de befruktade ägget/äggen återinfördes</v>
      </c>
      <c r="E8" s="70" t="str">
        <f>VLOOKUP($G8,Dold_variabelinfo!$A:$F,COLUMN(Dold_variabelinfo!$E:$E),0)</f>
        <v>2002-2006</v>
      </c>
      <c r="F8" s="71">
        <f>VLOOKUP($G8,Dold_variabelinfo!$A:$F,COLUMN(Dold_variabelinfo!$F:$F),0)</f>
        <v>0</v>
      </c>
      <c r="G8" s="98" t="s">
        <v>1528</v>
      </c>
      <c r="H8" s="194" t="b">
        <v>0</v>
      </c>
      <c r="I8" s="58">
        <f t="shared" si="0"/>
        <v>0</v>
      </c>
      <c r="J8" s="58">
        <f t="shared" si="1"/>
        <v>0</v>
      </c>
    </row>
    <row r="9" spans="1:10" x14ac:dyDescent="0.3">
      <c r="B9" s="70" t="str">
        <f>VLOOKUP($G9,Dold_variabelinfo!$A:$D,COLUMN(Dold_variabelinfo!$B:$B),0)</f>
        <v>HINNSACK</v>
      </c>
      <c r="C9" s="71" t="str">
        <f>VLOOKUP($G9,Dold_variabelinfo!$A:$D,COLUMN(Dold_variabelinfo!$C:$C),0)</f>
        <v>Antal hinnsäckar</v>
      </c>
      <c r="D9" s="71" t="str">
        <f>VLOOKUP($G9,Dold_variabelinfo!$A:$D,COLUMN(Dold_variabelinfo!$D:$D),0)</f>
        <v>Maximalt antal observerade hinnsäckar</v>
      </c>
      <c r="E9" s="70" t="str">
        <f>VLOOKUP($G9,Dold_variabelinfo!$A:$F,COLUMN(Dold_variabelinfo!$E:$E),0)</f>
        <v>2002-2006</v>
      </c>
      <c r="F9" s="71">
        <f>VLOOKUP($G9,Dold_variabelinfo!$A:$F,COLUMN(Dold_variabelinfo!$F:$F),0)</f>
        <v>0</v>
      </c>
      <c r="G9" s="98" t="s">
        <v>1530</v>
      </c>
      <c r="H9" s="194" t="b">
        <v>0</v>
      </c>
      <c r="I9" s="58">
        <f t="shared" si="0"/>
        <v>0</v>
      </c>
      <c r="J9" s="58">
        <f t="shared" si="1"/>
        <v>0</v>
      </c>
    </row>
    <row r="10" spans="1:10" x14ac:dyDescent="0.3">
      <c r="B10" s="70" t="str">
        <f>VLOOKUP($G10,Dold_variabelinfo!$A:$D,COLUMN(Dold_variabelinfo!$B:$B),0)</f>
        <v>IVF_KLINIK</v>
      </c>
      <c r="C10" s="71" t="str">
        <f>VLOOKUP($G10,Dold_variabelinfo!$A:$D,COLUMN(Dold_variabelinfo!$C:$C),0)</f>
        <v>IVF klinik</v>
      </c>
      <c r="D10" s="71" t="str">
        <f>VLOOKUP($G10,Dold_variabelinfo!$A:$D,COLUMN(Dold_variabelinfo!$D:$D),0)</f>
        <v>IVF klinik kod</v>
      </c>
      <c r="E10" s="70" t="str">
        <f>VLOOKUP($G10,Dold_variabelinfo!$A:$F,COLUMN(Dold_variabelinfo!$E:$E),0)</f>
        <v>1982-2006</v>
      </c>
      <c r="F10" s="71">
        <f>VLOOKUP($G10,Dold_variabelinfo!$A:$F,COLUMN(Dold_variabelinfo!$F:$F),0)</f>
        <v>0</v>
      </c>
      <c r="G10" s="98" t="s">
        <v>1532</v>
      </c>
      <c r="H10" s="194" t="b">
        <v>0</v>
      </c>
      <c r="I10" s="58">
        <f>IF(H10,1,0)</f>
        <v>0</v>
      </c>
      <c r="J10" s="58">
        <f>I10</f>
        <v>0</v>
      </c>
    </row>
    <row r="11" spans="1:10" x14ac:dyDescent="0.3">
      <c r="B11" s="70" t="str">
        <f>VLOOKUP($G11,Dold_variabelinfo!$A:$D,COLUMN(Dold_variabelinfo!$B:$B),0)</f>
        <v>METOD</v>
      </c>
      <c r="C11" s="71" t="str">
        <f>VLOOKUP($G11,Dold_variabelinfo!$A:$D,COLUMN(Dold_variabelinfo!$C:$C),0)</f>
        <v>Behandlingsmetod</v>
      </c>
      <c r="D11" s="71" t="str">
        <f>VLOOKUP($G11,Dold_variabelinfo!$A:$D,COLUMN(Dold_variabelinfo!$D:$D),0)</f>
        <v>Behandlingsmetod, kod</v>
      </c>
      <c r="E11" s="70" t="str">
        <f>VLOOKUP($G11,Dold_variabelinfo!$A:$F,COLUMN(Dold_variabelinfo!$E:$E),0)</f>
        <v>1982-2006</v>
      </c>
      <c r="F11" s="71">
        <f>VLOOKUP($G11,Dold_variabelinfo!$A:$F,COLUMN(Dold_variabelinfo!$F:$F),0)</f>
        <v>0</v>
      </c>
      <c r="G11" s="98" t="s">
        <v>1534</v>
      </c>
      <c r="H11" s="194" t="b">
        <v>0</v>
      </c>
      <c r="I11" s="58">
        <f t="shared" si="0"/>
        <v>0</v>
      </c>
      <c r="J11" s="58">
        <f t="shared" si="1"/>
        <v>0</v>
      </c>
    </row>
    <row r="12" spans="1:10" x14ac:dyDescent="0.3">
      <c r="B12" s="70" t="str">
        <f>VLOOKUP($G12,Dold_variabelinfo!$A:$D,COLUMN(Dold_variabelinfo!$B:$B),0)</f>
        <v>MPNRQ</v>
      </c>
      <c r="C12" s="71" t="str">
        <f>VLOOKUP($G12,Dold_variabelinfo!$A:$D,COLUMN(Dold_variabelinfo!$C:$C),0)</f>
        <v>Moderns personnummer, kvalitet</v>
      </c>
      <c r="D12" s="71">
        <f>VLOOKUP($G12,Dold_variabelinfo!$A:$D,COLUMN(Dold_variabelinfo!$D:$D),0)</f>
        <v>0</v>
      </c>
      <c r="E12" s="70" t="str">
        <f>VLOOKUP($G12,Dold_variabelinfo!$A:$F,COLUMN(Dold_variabelinfo!$E:$E),0)</f>
        <v>1982-2006</v>
      </c>
      <c r="F12" s="71">
        <f>VLOOKUP($G12,Dold_variabelinfo!$A:$F,COLUMN(Dold_variabelinfo!$F:$F),0)</f>
        <v>0</v>
      </c>
      <c r="G12" s="98" t="s">
        <v>1538</v>
      </c>
      <c r="H12" s="194" t="b">
        <v>0</v>
      </c>
      <c r="I12" s="58">
        <f t="shared" si="0"/>
        <v>0</v>
      </c>
      <c r="J12" s="58">
        <f t="shared" si="1"/>
        <v>0</v>
      </c>
    </row>
    <row r="13" spans="1:10" x14ac:dyDescent="0.3">
      <c r="B13" s="70" t="str">
        <f>VLOOKUP($G13,Dold_variabelinfo!$A:$D,COLUMN(Dold_variabelinfo!$B:$B),0)</f>
        <v>ULDATUM</v>
      </c>
      <c r="C13" s="71" t="str">
        <f>VLOOKUP($G13,Dold_variabelinfo!$A:$D,COLUMN(Dold_variabelinfo!$C:$C),0)</f>
        <v>Ultraljudsdatum</v>
      </c>
      <c r="D13" s="71" t="str">
        <f>VLOOKUP($G13,Dold_variabelinfo!$A:$D,COLUMN(Dold_variabelinfo!$D:$D),0)</f>
        <v>Datum för ultraljud</v>
      </c>
      <c r="E13" s="70" t="str">
        <f>VLOOKUP($G13,Dold_variabelinfo!$A:$F,COLUMN(Dold_variabelinfo!$E:$E),0)</f>
        <v>2002-2006</v>
      </c>
      <c r="F13" s="71">
        <f>VLOOKUP($G13,Dold_variabelinfo!$A:$F,COLUMN(Dold_variabelinfo!$F:$F),0)</f>
        <v>0</v>
      </c>
      <c r="G13" s="98" t="s">
        <v>1539</v>
      </c>
      <c r="H13" s="194" t="b">
        <v>0</v>
      </c>
      <c r="I13" s="58">
        <f t="shared" si="0"/>
        <v>0</v>
      </c>
      <c r="J13" s="58">
        <f t="shared" si="1"/>
        <v>0</v>
      </c>
    </row>
    <row r="15" spans="1:10" ht="17.25" x14ac:dyDescent="0.3">
      <c r="B15" s="173" t="s">
        <v>892</v>
      </c>
    </row>
    <row r="16" spans="1:10" x14ac:dyDescent="0.3">
      <c r="B16" s="96" t="s">
        <v>893</v>
      </c>
    </row>
    <row r="17" spans="2:10" ht="27" x14ac:dyDescent="0.3">
      <c r="B17" s="113" t="str">
        <f>VLOOKUP($G17,Dold_variabelinfo!$A:$D,COLUMN(Dold_variabelinfo!$B:$B),0)</f>
        <v>BFODDAT</v>
      </c>
      <c r="C17" s="114" t="str">
        <f>VLOOKUP($G17,Dold_variabelinfo!$A:$D,COLUMN(Dold_variabelinfo!$C:$C),0)</f>
        <v>Barnets födelsedatum (Lämnas ut som År-Mån)</v>
      </c>
      <c r="D17" s="114" t="str">
        <f>VLOOKUP($G17,Dold_variabelinfo!$A:$D,COLUMN(Dold_variabelinfo!$D:$D),0)</f>
        <v>Barnets födelsedatum, alfanumeriskt. Används för att matcha mot MFR</v>
      </c>
      <c r="E17" s="113" t="str">
        <f>VLOOKUP($G17,Dold_variabelinfo!$A:$F,COLUMN(Dold_variabelinfo!$E:$E),0)</f>
        <v>1982-2006</v>
      </c>
      <c r="F17" s="114" t="str">
        <f>VLOOKUP($G17,Dold_variabelinfo!$A:$F,COLUMN(Dold_variabelinfo!$F:$F),0)</f>
        <v xml:space="preserve">För fullständigt datum krävs särskild motivering. Uppgift från SCB </v>
      </c>
      <c r="G17" s="98" t="s">
        <v>1519</v>
      </c>
      <c r="H17" s="194" t="b">
        <v>0</v>
      </c>
      <c r="I17" s="58">
        <f>IF(H17,1,0)</f>
        <v>0</v>
      </c>
      <c r="J17" s="58">
        <f>I17</f>
        <v>0</v>
      </c>
    </row>
    <row r="18" spans="2:10" ht="27" x14ac:dyDescent="0.3">
      <c r="B18" s="113" t="str">
        <f>VLOOKUP($G18,Dold_variabelinfo!$A:$D,COLUMN(Dold_variabelinfo!$B:$B),0)</f>
        <v>BFODDATN</v>
      </c>
      <c r="C18" s="114" t="str">
        <f>VLOOKUP($G18,Dold_variabelinfo!$A:$D,COLUMN(Dold_variabelinfo!$C:$C),0)</f>
        <v>Barnets födelsedatum (Lämnas ut som År-Mån)</v>
      </c>
      <c r="D18" s="114" t="str">
        <f>VLOOKUP($G18,Dold_variabelinfo!$A:$D,COLUMN(Dold_variabelinfo!$D:$D),0)</f>
        <v>Barnets födelsedatum, numeriskt</v>
      </c>
      <c r="E18" s="113" t="str">
        <f>VLOOKUP($G18,Dold_variabelinfo!$A:$F,COLUMN(Dold_variabelinfo!$E:$E),0)</f>
        <v>1982-2006</v>
      </c>
      <c r="F18" s="114" t="str">
        <f>VLOOKUP($G18,Dold_variabelinfo!$A:$F,COLUMN(Dold_variabelinfo!$F:$F),0)</f>
        <v xml:space="preserve">För fullständigt datum krävs särskild motivering. Uppgift från SCB </v>
      </c>
      <c r="G18" s="98" t="s">
        <v>1520</v>
      </c>
      <c r="H18" s="194" t="b">
        <v>0</v>
      </c>
      <c r="I18" s="58">
        <f>IF(H18,1,0)</f>
        <v>0</v>
      </c>
      <c r="J18" s="58">
        <f>I18</f>
        <v>0</v>
      </c>
    </row>
    <row r="19" spans="2:10" ht="27" x14ac:dyDescent="0.3">
      <c r="B19" s="113" t="str">
        <f>VLOOKUP($G19,Dold_variabelinfo!$A:$D,COLUMN(Dold_variabelinfo!$B:$B),0)</f>
        <v>MFODDAT</v>
      </c>
      <c r="C19" s="114" t="str">
        <f>VLOOKUP($G19,Dold_variabelinfo!$A:$D,COLUMN(Dold_variabelinfo!$C:$C),0)</f>
        <v>Moderns födelsedatum (Lämnas ut som År-Mån)</v>
      </c>
      <c r="D19" s="114" t="str">
        <f>VLOOKUP($G19,Dold_variabelinfo!$A:$D,COLUMN(Dold_variabelinfo!$D:$D),0)</f>
        <v>Moderns födelsedatum, alfanumeriskt</v>
      </c>
      <c r="E19" s="113" t="str">
        <f>VLOOKUP($G19,Dold_variabelinfo!$A:$F,COLUMN(Dold_variabelinfo!$E:$E),0)</f>
        <v>1982-2006</v>
      </c>
      <c r="F19" s="114" t="str">
        <f>VLOOKUP($G19,Dold_variabelinfo!$A:$F,COLUMN(Dold_variabelinfo!$F:$F),0)</f>
        <v xml:space="preserve">För fullständigt datum krävs särskild motivering </v>
      </c>
      <c r="G19" s="98" t="s">
        <v>1536</v>
      </c>
      <c r="H19" s="194" t="b">
        <v>0</v>
      </c>
      <c r="I19" s="58">
        <f>IF(H19,1,0)</f>
        <v>0</v>
      </c>
      <c r="J19" s="58">
        <f>I19</f>
        <v>0</v>
      </c>
    </row>
    <row r="20" spans="2:10" ht="27" x14ac:dyDescent="0.3">
      <c r="B20" s="113" t="str">
        <f>VLOOKUP($G20,Dold_variabelinfo!$A:$D,COLUMN(Dold_variabelinfo!$B:$B),0)</f>
        <v>MFODDATN</v>
      </c>
      <c r="C20" s="114" t="str">
        <f>VLOOKUP($G20,Dold_variabelinfo!$A:$D,COLUMN(Dold_variabelinfo!$C:$C),0)</f>
        <v>Moderns födelsedatum (Lämnas ut som År-Mån)</v>
      </c>
      <c r="D20" s="114" t="str">
        <f>VLOOKUP($G20,Dold_variabelinfo!$A:$D,COLUMN(Dold_variabelinfo!$D:$D),0)</f>
        <v>Moderns födelsedatum, numerisk</v>
      </c>
      <c r="E20" s="113" t="str">
        <f>VLOOKUP($G20,Dold_variabelinfo!$A:$F,COLUMN(Dold_variabelinfo!$E:$E),0)</f>
        <v>1982-2006</v>
      </c>
      <c r="F20" s="114" t="str">
        <f>VLOOKUP($G20,Dold_variabelinfo!$A:$F,COLUMN(Dold_variabelinfo!$F:$F),0)</f>
        <v xml:space="preserve">För fullständigt datum krävs särskild motivering </v>
      </c>
      <c r="G20" s="98" t="s">
        <v>1537</v>
      </c>
      <c r="H20" s="194" t="b">
        <v>0</v>
      </c>
      <c r="I20" s="58">
        <f>IF(H20,1,0)</f>
        <v>0</v>
      </c>
      <c r="J20" s="58">
        <f>I20</f>
        <v>0</v>
      </c>
    </row>
  </sheetData>
  <sheetProtection algorithmName="SHA-512" hashValue="eold4H41fLfcwgA9/bvwP271fDXOiwfMT/YWYNXry6oOL54c9Lqp3I2mW7VB2+3mpNCPoaC3rbylfModoe1ARg==" saltValue="SacrcYD6NjR+bnLjn5QJfw==" spinCount="100000" sheet="1" objects="1" scenarios="1" selectLockedCells="1" selectUnlockedCells="1"/>
  <mergeCells count="1">
    <mergeCell ref="B2:C2"/>
  </mergeCells>
  <conditionalFormatting sqref="D1:F9 D11:F1048576">
    <cfRule type="cellIs" dxfId="46" priority="5" operator="equal">
      <formula>0</formula>
    </cfRule>
  </conditionalFormatting>
  <conditionalFormatting sqref="F1:F3">
    <cfRule type="cellIs" dxfId="45" priority="4" operator="equal">
      <formula>0</formula>
    </cfRule>
  </conditionalFormatting>
  <conditionalFormatting sqref="D10:F10">
    <cfRule type="cellIs" dxfId="44" priority="1" operator="equal">
      <formula>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52" r:id="rId4" name="Check Box 4">
              <controlPr defaultSize="0" autoFill="0" autoLine="0" autoPict="0">
                <anchor moveWithCells="1">
                  <from>
                    <xdr:col>0</xdr:col>
                    <xdr:colOff>0</xdr:colOff>
                    <xdr:row>3</xdr:row>
                    <xdr:rowOff>19050</xdr:rowOff>
                  </from>
                  <to>
                    <xdr:col>1</xdr:col>
                    <xdr:colOff>9525</xdr:colOff>
                    <xdr:row>4</xdr:row>
                    <xdr:rowOff>0</xdr:rowOff>
                  </to>
                </anchor>
              </controlPr>
            </control>
          </mc:Choice>
        </mc:AlternateContent>
        <mc:AlternateContent xmlns:mc="http://schemas.openxmlformats.org/markup-compatibility/2006">
          <mc:Choice Requires="x14">
            <control shapeId="53253" r:id="rId5" name="Check Box 5">
              <controlPr defaultSize="0" autoFill="0" autoLine="0" autoPict="0">
                <anchor moveWithCells="1">
                  <from>
                    <xdr:col>0</xdr:col>
                    <xdr:colOff>0</xdr:colOff>
                    <xdr:row>4</xdr:row>
                    <xdr:rowOff>19050</xdr:rowOff>
                  </from>
                  <to>
                    <xdr:col>1</xdr:col>
                    <xdr:colOff>9525</xdr:colOff>
                    <xdr:row>5</xdr:row>
                    <xdr:rowOff>0</xdr:rowOff>
                  </to>
                </anchor>
              </controlPr>
            </control>
          </mc:Choice>
        </mc:AlternateContent>
        <mc:AlternateContent xmlns:mc="http://schemas.openxmlformats.org/markup-compatibility/2006">
          <mc:Choice Requires="x14">
            <control shapeId="53254" r:id="rId6" name="Check Box 6">
              <controlPr defaultSize="0" autoFill="0" autoLine="0" autoPict="0">
                <anchor moveWithCells="1">
                  <from>
                    <xdr:col>0</xdr:col>
                    <xdr:colOff>0</xdr:colOff>
                    <xdr:row>5</xdr:row>
                    <xdr:rowOff>9525</xdr:rowOff>
                  </from>
                  <to>
                    <xdr:col>1</xdr:col>
                    <xdr:colOff>9525</xdr:colOff>
                    <xdr:row>5</xdr:row>
                    <xdr:rowOff>200025</xdr:rowOff>
                  </to>
                </anchor>
              </controlPr>
            </control>
          </mc:Choice>
        </mc:AlternateContent>
        <mc:AlternateContent xmlns:mc="http://schemas.openxmlformats.org/markup-compatibility/2006">
          <mc:Choice Requires="x14">
            <control shapeId="53255" r:id="rId7" name="Check Box 7">
              <controlPr defaultSize="0" autoFill="0" autoLine="0" autoPict="0">
                <anchor moveWithCells="1">
                  <from>
                    <xdr:col>0</xdr:col>
                    <xdr:colOff>0</xdr:colOff>
                    <xdr:row>6</xdr:row>
                    <xdr:rowOff>152400</xdr:rowOff>
                  </from>
                  <to>
                    <xdr:col>1</xdr:col>
                    <xdr:colOff>9525</xdr:colOff>
                    <xdr:row>6</xdr:row>
                    <xdr:rowOff>342900</xdr:rowOff>
                  </to>
                </anchor>
              </controlPr>
            </control>
          </mc:Choice>
        </mc:AlternateContent>
        <mc:AlternateContent xmlns:mc="http://schemas.openxmlformats.org/markup-compatibility/2006">
          <mc:Choice Requires="x14">
            <control shapeId="53256" r:id="rId8" name="Check Box 8">
              <controlPr defaultSize="0" autoFill="0" autoLine="0" autoPict="0">
                <anchor moveWithCells="1">
                  <from>
                    <xdr:col>0</xdr:col>
                    <xdr:colOff>0</xdr:colOff>
                    <xdr:row>7</xdr:row>
                    <xdr:rowOff>85725</xdr:rowOff>
                  </from>
                  <to>
                    <xdr:col>1</xdr:col>
                    <xdr:colOff>9525</xdr:colOff>
                    <xdr:row>7</xdr:row>
                    <xdr:rowOff>276225</xdr:rowOff>
                  </to>
                </anchor>
              </controlPr>
            </control>
          </mc:Choice>
        </mc:AlternateContent>
        <mc:AlternateContent xmlns:mc="http://schemas.openxmlformats.org/markup-compatibility/2006">
          <mc:Choice Requires="x14">
            <control shapeId="53257" r:id="rId9" name="Check Box 9">
              <controlPr defaultSize="0" autoFill="0" autoLine="0" autoPict="0">
                <anchor moveWithCells="1">
                  <from>
                    <xdr:col>0</xdr:col>
                    <xdr:colOff>0</xdr:colOff>
                    <xdr:row>8</xdr:row>
                    <xdr:rowOff>9525</xdr:rowOff>
                  </from>
                  <to>
                    <xdr:col>1</xdr:col>
                    <xdr:colOff>9525</xdr:colOff>
                    <xdr:row>8</xdr:row>
                    <xdr:rowOff>200025</xdr:rowOff>
                  </to>
                </anchor>
              </controlPr>
            </control>
          </mc:Choice>
        </mc:AlternateContent>
        <mc:AlternateContent xmlns:mc="http://schemas.openxmlformats.org/markup-compatibility/2006">
          <mc:Choice Requires="x14">
            <control shapeId="53259" r:id="rId10" name="Check Box 11">
              <controlPr defaultSize="0" autoFill="0" autoLine="0" autoPict="0">
                <anchor moveWithCells="1">
                  <from>
                    <xdr:col>0</xdr:col>
                    <xdr:colOff>0</xdr:colOff>
                    <xdr:row>10</xdr:row>
                    <xdr:rowOff>9525</xdr:rowOff>
                  </from>
                  <to>
                    <xdr:col>1</xdr:col>
                    <xdr:colOff>9525</xdr:colOff>
                    <xdr:row>10</xdr:row>
                    <xdr:rowOff>200025</xdr:rowOff>
                  </to>
                </anchor>
              </controlPr>
            </control>
          </mc:Choice>
        </mc:AlternateContent>
        <mc:AlternateContent xmlns:mc="http://schemas.openxmlformats.org/markup-compatibility/2006">
          <mc:Choice Requires="x14">
            <control shapeId="53262" r:id="rId11" name="Check Box 14">
              <controlPr defaultSize="0" autoFill="0" autoLine="0" autoPict="0">
                <anchor moveWithCells="1">
                  <from>
                    <xdr:col>0</xdr:col>
                    <xdr:colOff>0</xdr:colOff>
                    <xdr:row>11</xdr:row>
                    <xdr:rowOff>9525</xdr:rowOff>
                  </from>
                  <to>
                    <xdr:col>1</xdr:col>
                    <xdr:colOff>9525</xdr:colOff>
                    <xdr:row>11</xdr:row>
                    <xdr:rowOff>200025</xdr:rowOff>
                  </to>
                </anchor>
              </controlPr>
            </control>
          </mc:Choice>
        </mc:AlternateContent>
        <mc:AlternateContent xmlns:mc="http://schemas.openxmlformats.org/markup-compatibility/2006">
          <mc:Choice Requires="x14">
            <control shapeId="53263" r:id="rId12" name="Check Box 15">
              <controlPr defaultSize="0" autoFill="0" autoLine="0" autoPict="0">
                <anchor moveWithCells="1">
                  <from>
                    <xdr:col>0</xdr:col>
                    <xdr:colOff>0</xdr:colOff>
                    <xdr:row>12</xdr:row>
                    <xdr:rowOff>9525</xdr:rowOff>
                  </from>
                  <to>
                    <xdr:col>1</xdr:col>
                    <xdr:colOff>9525</xdr:colOff>
                    <xdr:row>12</xdr:row>
                    <xdr:rowOff>200025</xdr:rowOff>
                  </to>
                </anchor>
              </controlPr>
            </control>
          </mc:Choice>
        </mc:AlternateContent>
        <mc:AlternateContent xmlns:mc="http://schemas.openxmlformats.org/markup-compatibility/2006">
          <mc:Choice Requires="x14">
            <control shapeId="53264" r:id="rId13" name="Check Box 16">
              <controlPr defaultSize="0" autoFill="0" autoLine="0" autoPict="0">
                <anchor moveWithCells="1">
                  <from>
                    <xdr:col>0</xdr:col>
                    <xdr:colOff>0</xdr:colOff>
                    <xdr:row>16</xdr:row>
                    <xdr:rowOff>76200</xdr:rowOff>
                  </from>
                  <to>
                    <xdr:col>1</xdr:col>
                    <xdr:colOff>9525</xdr:colOff>
                    <xdr:row>16</xdr:row>
                    <xdr:rowOff>266700</xdr:rowOff>
                  </to>
                </anchor>
              </controlPr>
            </control>
          </mc:Choice>
        </mc:AlternateContent>
        <mc:AlternateContent xmlns:mc="http://schemas.openxmlformats.org/markup-compatibility/2006">
          <mc:Choice Requires="x14">
            <control shapeId="53265" r:id="rId14" name="Check Box 17">
              <controlPr defaultSize="0" autoFill="0" autoLine="0" autoPict="0">
                <anchor moveWithCells="1">
                  <from>
                    <xdr:col>0</xdr:col>
                    <xdr:colOff>0</xdr:colOff>
                    <xdr:row>17</xdr:row>
                    <xdr:rowOff>76200</xdr:rowOff>
                  </from>
                  <to>
                    <xdr:col>1</xdr:col>
                    <xdr:colOff>9525</xdr:colOff>
                    <xdr:row>17</xdr:row>
                    <xdr:rowOff>266700</xdr:rowOff>
                  </to>
                </anchor>
              </controlPr>
            </control>
          </mc:Choice>
        </mc:AlternateContent>
        <mc:AlternateContent xmlns:mc="http://schemas.openxmlformats.org/markup-compatibility/2006">
          <mc:Choice Requires="x14">
            <control shapeId="53266" r:id="rId15" name="Check Box 18">
              <controlPr defaultSize="0" autoFill="0" autoLine="0" autoPict="0">
                <anchor moveWithCells="1">
                  <from>
                    <xdr:col>0</xdr:col>
                    <xdr:colOff>0</xdr:colOff>
                    <xdr:row>9</xdr:row>
                    <xdr:rowOff>9525</xdr:rowOff>
                  </from>
                  <to>
                    <xdr:col>1</xdr:col>
                    <xdr:colOff>9525</xdr:colOff>
                    <xdr:row>9</xdr:row>
                    <xdr:rowOff>200025</xdr:rowOff>
                  </to>
                </anchor>
              </controlPr>
            </control>
          </mc:Choice>
        </mc:AlternateContent>
        <mc:AlternateContent xmlns:mc="http://schemas.openxmlformats.org/markup-compatibility/2006">
          <mc:Choice Requires="x14">
            <control shapeId="53267" r:id="rId16" name="Check Box 19">
              <controlPr defaultSize="0" autoFill="0" autoLine="0" autoPict="0">
                <anchor moveWithCells="1">
                  <from>
                    <xdr:col>0</xdr:col>
                    <xdr:colOff>0</xdr:colOff>
                    <xdr:row>18</xdr:row>
                    <xdr:rowOff>85725</xdr:rowOff>
                  </from>
                  <to>
                    <xdr:col>1</xdr:col>
                    <xdr:colOff>9525</xdr:colOff>
                    <xdr:row>18</xdr:row>
                    <xdr:rowOff>276225</xdr:rowOff>
                  </to>
                </anchor>
              </controlPr>
            </control>
          </mc:Choice>
        </mc:AlternateContent>
        <mc:AlternateContent xmlns:mc="http://schemas.openxmlformats.org/markup-compatibility/2006">
          <mc:Choice Requires="x14">
            <control shapeId="53268" r:id="rId17" name="Check Box 20">
              <controlPr defaultSize="0" autoFill="0" autoLine="0" autoPict="0">
                <anchor moveWithCells="1">
                  <from>
                    <xdr:col>0</xdr:col>
                    <xdr:colOff>0</xdr:colOff>
                    <xdr:row>19</xdr:row>
                    <xdr:rowOff>76200</xdr:rowOff>
                  </from>
                  <to>
                    <xdr:col>1</xdr:col>
                    <xdr:colOff>9525</xdr:colOff>
                    <xdr:row>19</xdr:row>
                    <xdr:rowOff>266700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42CE5-99EB-4E7D-86FF-91B8824B7A73}">
  <dimension ref="A1:J22"/>
  <sheetViews>
    <sheetView workbookViewId="0">
      <pane ySplit="2" topLeftCell="A3" activePane="bottomLeft" state="frozen"/>
      <selection pane="bottomLeft"/>
    </sheetView>
  </sheetViews>
  <sheetFormatPr defaultColWidth="9" defaultRowHeight="16.5" x14ac:dyDescent="0.3"/>
  <cols>
    <col min="1" max="1" width="2.625" style="118" customWidth="1"/>
    <col min="2" max="2" width="25.875" style="118" customWidth="1"/>
    <col min="3" max="4" width="40.625" style="118" customWidth="1"/>
    <col min="5" max="5" width="9.625" style="118" customWidth="1"/>
    <col min="6" max="6" width="30.625" style="118" customWidth="1"/>
    <col min="7" max="7" width="25.625" style="118" hidden="1" customWidth="1"/>
    <col min="8" max="8" width="12.125" style="118" hidden="1" customWidth="1"/>
    <col min="9" max="10" width="0" style="118" hidden="1" customWidth="1"/>
    <col min="11" max="16384" width="9" style="118"/>
  </cols>
  <sheetData>
    <row r="1" spans="1:10" ht="22.5" customHeight="1" x14ac:dyDescent="0.3">
      <c r="B1" s="232" t="s">
        <v>1560</v>
      </c>
      <c r="C1" s="232"/>
      <c r="G1" s="232" t="s">
        <v>9</v>
      </c>
      <c r="H1" s="232"/>
      <c r="I1" s="232"/>
    </row>
    <row r="2" spans="1:10" s="88" customFormat="1" ht="17.25" x14ac:dyDescent="0.3">
      <c r="A2" s="101"/>
      <c r="B2" s="101" t="s">
        <v>11</v>
      </c>
      <c r="C2" s="101" t="s">
        <v>3</v>
      </c>
      <c r="D2" s="101" t="s">
        <v>20</v>
      </c>
      <c r="E2" s="101" t="s">
        <v>272</v>
      </c>
      <c r="F2" s="101" t="s">
        <v>306</v>
      </c>
      <c r="G2" s="101" t="s">
        <v>10</v>
      </c>
      <c r="H2" s="101" t="s">
        <v>6</v>
      </c>
      <c r="I2" s="101" t="s">
        <v>7</v>
      </c>
      <c r="J2" s="101" t="s">
        <v>12</v>
      </c>
    </row>
    <row r="3" spans="1:10" s="88" customFormat="1" ht="17.25" x14ac:dyDescent="0.3">
      <c r="A3" s="101"/>
      <c r="B3" s="173" t="s">
        <v>890</v>
      </c>
      <c r="C3" s="101"/>
      <c r="D3" s="101"/>
      <c r="E3" s="101"/>
      <c r="F3" s="101"/>
      <c r="G3" s="101"/>
      <c r="H3" s="101"/>
      <c r="I3" s="101"/>
      <c r="J3" s="101"/>
    </row>
    <row r="4" spans="1:10" ht="40.5" x14ac:dyDescent="0.3">
      <c r="B4" s="62" t="str">
        <f>VLOOKUP($G4,Dold_variabelinfo!$A:$D,COLUMN(Dold_variabelinfo!$B:$B),0)</f>
        <v>ATC</v>
      </c>
      <c r="C4" s="63" t="str">
        <f>VLOOKUP($G4,Dold_variabelinfo!$A:$D,COLUMN(Dold_variabelinfo!$C:$C),0)</f>
        <v>ATC-kod enligt varuregistret. Översatt från fritext till ATC-kod.</v>
      </c>
      <c r="D4" s="63" t="str">
        <f>VLOOKUP($G4,Dold_variabelinfo!$A:$D,COLUMN(Dold_variabelinfo!$D:$D),0)</f>
        <v xml:space="preserve">ATC-kod enligt varuregistret. Översatt från fritext till ATC-kod. Preparat som inte har ATC-kod är kodade till olika grupper </v>
      </c>
      <c r="E4" s="62" t="str">
        <f>VLOOKUP($G4,Dold_variabelinfo!$A:$F,COLUMN(Dold_variabelinfo!$E:$E),0)</f>
        <v>2013-</v>
      </c>
      <c r="F4" s="63">
        <f>VLOOKUP($G4,Dold_variabelinfo!$A:$F,COLUMN(Dold_variabelinfo!$F:$F),0)</f>
        <v>0</v>
      </c>
      <c r="G4" s="55" t="s">
        <v>1563</v>
      </c>
      <c r="H4" s="197" t="b">
        <v>0</v>
      </c>
      <c r="I4" s="58">
        <f>IF(H4,1,0)</f>
        <v>0</v>
      </c>
      <c r="J4" s="58">
        <f>I4</f>
        <v>0</v>
      </c>
    </row>
    <row r="5" spans="1:10" ht="27.75" x14ac:dyDescent="0.3">
      <c r="B5" s="62" t="str">
        <f>VLOOKUP($G5,Dold_variabelinfo!$A:$D,COLUMN(Dold_variabelinfo!$B:$B),0)</f>
        <v>ATCM1_01-ATCM1_17</v>
      </c>
      <c r="C5" s="63" t="str">
        <f>VLOOKUP($G5,Dold_variabelinfo!$A:$D,COLUMN(Dold_variabelinfo!$C:$C),0)</f>
        <v>ATC kod 1 - 17 från MHV1 (1995 - 2013)</v>
      </c>
      <c r="D5" s="63">
        <f>VLOOKUP($G5,Dold_variabelinfo!$A:$D,COLUMN(Dold_variabelinfo!$D:$D),0)</f>
        <v>0</v>
      </c>
      <c r="E5" s="62" t="str">
        <f>VLOOKUP($G5,Dold_variabelinfo!$A:$F,COLUMN(Dold_variabelinfo!$E:$E),0)</f>
        <v>1995-2012</v>
      </c>
      <c r="F5" s="63">
        <f>VLOOKUP($G5,Dold_variabelinfo!$A:$F,COLUMN(Dold_variabelinfo!$F:$F),0)</f>
        <v>0</v>
      </c>
      <c r="G5" s="55" t="s">
        <v>1565</v>
      </c>
      <c r="H5" s="197" t="b">
        <v>0</v>
      </c>
      <c r="I5" s="58">
        <f>IF(H5,1,0)</f>
        <v>0</v>
      </c>
      <c r="J5" s="58">
        <f>I5</f>
        <v>0</v>
      </c>
    </row>
    <row r="6" spans="1:10" ht="27.75" x14ac:dyDescent="0.3">
      <c r="B6" s="62" t="str">
        <f>VLOOKUP($G6,Dold_variabelinfo!$A:$D,COLUMN(Dold_variabelinfo!$B:$B),0)</f>
        <v>ATCM2_01-ATCM2_26</v>
      </c>
      <c r="C6" s="63" t="str">
        <f>VLOOKUP($G6,Dold_variabelinfo!$A:$D,COLUMN(Dold_variabelinfo!$C:$C),0)</f>
        <v>ATC kod 1 - 26 från MHV2  (1995 - 2013)</v>
      </c>
      <c r="D6" s="63">
        <f>VLOOKUP($G6,Dold_variabelinfo!$A:$D,COLUMN(Dold_variabelinfo!$D:$D),0)</f>
        <v>0</v>
      </c>
      <c r="E6" s="62" t="str">
        <f>VLOOKUP($G6,Dold_variabelinfo!$A:$F,COLUMN(Dold_variabelinfo!$E:$E),0)</f>
        <v>1995-2004</v>
      </c>
      <c r="F6" s="63">
        <f>VLOOKUP($G6,Dold_variabelinfo!$A:$F,COLUMN(Dold_variabelinfo!$F:$F),0)</f>
        <v>0</v>
      </c>
      <c r="G6" s="55" t="s">
        <v>1567</v>
      </c>
      <c r="H6" s="197" t="b">
        <v>0</v>
      </c>
      <c r="I6" s="58">
        <f>IF(H6,1,0)</f>
        <v>0</v>
      </c>
      <c r="J6" s="58">
        <f>I6</f>
        <v>0</v>
      </c>
    </row>
    <row r="7" spans="1:10" x14ac:dyDescent="0.3">
      <c r="B7" s="70"/>
      <c r="C7" s="71"/>
      <c r="D7" s="71"/>
      <c r="E7" s="70"/>
      <c r="F7" s="71"/>
      <c r="G7" s="55"/>
      <c r="I7" s="58"/>
      <c r="J7" s="58"/>
    </row>
    <row r="8" spans="1:10" ht="17.25" x14ac:dyDescent="0.3">
      <c r="B8" s="173" t="s">
        <v>891</v>
      </c>
      <c r="C8" s="71"/>
      <c r="D8" s="71"/>
      <c r="E8" s="70"/>
      <c r="F8" s="71"/>
      <c r="G8" s="55"/>
      <c r="I8" s="58"/>
      <c r="J8" s="58"/>
    </row>
    <row r="9" spans="1:10" x14ac:dyDescent="0.3">
      <c r="B9" s="70" t="str">
        <f>VLOOKUP($G9,Dold_variabelinfo!$A:$D,COLUMN(Dold_variabelinfo!$B:$B),0)</f>
        <v>AR</v>
      </c>
      <c r="C9" s="71" t="str">
        <f>VLOOKUP($G9,Dold_variabelinfo!$A:$D,COLUMN(Dold_variabelinfo!$C:$C),0)</f>
        <v>Barnets födelseår</v>
      </c>
      <c r="D9" s="71">
        <f>VLOOKUP($G9,Dold_variabelinfo!$A:$D,COLUMN(Dold_variabelinfo!$D:$D),0)</f>
        <v>0</v>
      </c>
      <c r="E9" s="70" t="str">
        <f>VLOOKUP($G9,Dold_variabelinfo!$A:$F,COLUMN(Dold_variabelinfo!$E:$E),0)</f>
        <v>2013-</v>
      </c>
      <c r="F9" s="71">
        <f>VLOOKUP($G9,Dold_variabelinfo!$A:$F,COLUMN(Dold_variabelinfo!$F:$F),0)</f>
        <v>0</v>
      </c>
      <c r="G9" s="55" t="s">
        <v>1562</v>
      </c>
      <c r="H9" s="197" t="b">
        <v>0</v>
      </c>
      <c r="I9" s="58">
        <f>IF(H9,1,0)</f>
        <v>0</v>
      </c>
      <c r="J9" s="58">
        <f>I9</f>
        <v>0</v>
      </c>
    </row>
    <row r="10" spans="1:10" ht="27" x14ac:dyDescent="0.3">
      <c r="B10" s="70" t="str">
        <f>VLOOKUP($G10,Dold_variabelinfo!$A:$D,COLUMN(Dold_variabelinfo!$B:$B),0)</f>
        <v>BLANKETT</v>
      </c>
      <c r="C10" s="71" t="str">
        <f>VLOOKUP($G10,Dold_variabelinfo!$A:$D,COLUMN(Dold_variabelinfo!$C:$C),0)</f>
        <v>Preparatets ursprungsblankett</v>
      </c>
      <c r="D10" s="71" t="str">
        <f>VLOOKUP($G10,Dold_variabelinfo!$A:$D,COLUMN(Dold_variabelinfo!$D:$D),0)</f>
        <v>Anger om MVH1 eller MVH2-blankett är preparatets ursprungsblankett</v>
      </c>
      <c r="E10" s="70" t="str">
        <f>VLOOKUP($G10,Dold_variabelinfo!$A:$F,COLUMN(Dold_variabelinfo!$E:$E),0)</f>
        <v>2013-</v>
      </c>
      <c r="F10" s="71">
        <f>VLOOKUP($G10,Dold_variabelinfo!$A:$F,COLUMN(Dold_variabelinfo!$F:$F),0)</f>
        <v>0</v>
      </c>
      <c r="G10" s="55" t="s">
        <v>1572</v>
      </c>
      <c r="H10" s="197" t="b">
        <v>0</v>
      </c>
      <c r="I10" s="58">
        <f t="shared" ref="I10:I17" si="0">IF(H10,1,0)</f>
        <v>0</v>
      </c>
      <c r="J10" s="58">
        <f t="shared" ref="J10:J17" si="1">I10</f>
        <v>0</v>
      </c>
    </row>
    <row r="11" spans="1:10" x14ac:dyDescent="0.3">
      <c r="B11" s="70" t="str">
        <f>VLOOKUP($G11,Dold_variabelinfo!$A:$D,COLUMN(Dold_variabelinfo!$B:$B),0)</f>
        <v>CREATION_DATE</v>
      </c>
      <c r="C11" s="71" t="str">
        <f>VLOOKUP($G11,Dold_variabelinfo!$A:$D,COLUMN(Dold_variabelinfo!$C:$C),0)</f>
        <v>Datum posten skapades</v>
      </c>
      <c r="D11" s="71">
        <f>VLOOKUP($G11,Dold_variabelinfo!$A:$D,COLUMN(Dold_variabelinfo!$D:$D),0)</f>
        <v>0</v>
      </c>
      <c r="E11" s="70" t="str">
        <f>VLOOKUP($G11,Dold_variabelinfo!$A:$F,COLUMN(Dold_variabelinfo!$E:$E),0)</f>
        <v>2013-</v>
      </c>
      <c r="F11" s="71">
        <f>VLOOKUP($G11,Dold_variabelinfo!$A:$F,COLUMN(Dold_variabelinfo!$F:$F),0)</f>
        <v>0</v>
      </c>
      <c r="G11" s="41" t="s">
        <v>1575</v>
      </c>
      <c r="H11" s="197" t="b">
        <v>0</v>
      </c>
      <c r="I11" s="58">
        <f t="shared" si="0"/>
        <v>0</v>
      </c>
      <c r="J11" s="58">
        <f t="shared" si="1"/>
        <v>0</v>
      </c>
    </row>
    <row r="12" spans="1:10" ht="27" x14ac:dyDescent="0.3">
      <c r="B12" s="70" t="str">
        <f>VLOOKUP($G12,Dold_variabelinfo!$A:$D,COLUMN(Dold_variabelinfo!$B:$B),0)</f>
        <v>GRUPP</v>
      </c>
      <c r="C12" s="71" t="str">
        <f>VLOOKUP($G12,Dold_variabelinfo!$A:$D,COLUMN(Dold_variabelinfo!$C:$C),0)</f>
        <v>Gruppering av preparat</v>
      </c>
      <c r="D12" s="71" t="str">
        <f>VLOOKUP($G12,Dold_variabelinfo!$A:$D,COLUMN(Dold_variabelinfo!$D:$D),0)</f>
        <v>Gruppering av preparat. Gruppen ger information om koden är ATC-kod eller inte</v>
      </c>
      <c r="E12" s="70" t="str">
        <f>VLOOKUP($G12,Dold_variabelinfo!$A:$F,COLUMN(Dold_variabelinfo!$E:$E),0)</f>
        <v>2013-</v>
      </c>
      <c r="F12" s="71">
        <f>VLOOKUP($G12,Dold_variabelinfo!$A:$F,COLUMN(Dold_variabelinfo!$F:$F),0)</f>
        <v>0</v>
      </c>
      <c r="G12" s="55" t="s">
        <v>1576</v>
      </c>
      <c r="H12" s="197" t="b">
        <v>0</v>
      </c>
      <c r="I12" s="58">
        <f t="shared" si="0"/>
        <v>0</v>
      </c>
      <c r="J12" s="58">
        <f t="shared" si="1"/>
        <v>0</v>
      </c>
    </row>
    <row r="13" spans="1:10" ht="27" x14ac:dyDescent="0.3">
      <c r="B13" s="70" t="str">
        <f>VLOOKUP($G13,Dold_variabelinfo!$A:$D,COLUMN(Dold_variabelinfo!$B:$B),0)</f>
        <v>MFODDAT</v>
      </c>
      <c r="C13" s="71" t="str">
        <f>VLOOKUP($G13,Dold_variabelinfo!$A:$D,COLUMN(Dold_variabelinfo!$C:$C),0)</f>
        <v>Moderns födelsedatum (Lämnas ut som År-Mån)</v>
      </c>
      <c r="D13" s="71" t="str">
        <f>VLOOKUP($G13,Dold_variabelinfo!$A:$D,COLUMN(Dold_variabelinfo!$D:$D),0)</f>
        <v>Moderns födelsedatum, alfanumeriskt</v>
      </c>
      <c r="E13" s="70" t="str">
        <f>VLOOKUP($G13,Dold_variabelinfo!$A:$F,COLUMN(Dold_variabelinfo!$E:$E),0)</f>
        <v>2013-</v>
      </c>
      <c r="F13" s="71" t="str">
        <f>VLOOKUP($G13,Dold_variabelinfo!$A:$F,COLUMN(Dold_variabelinfo!$F:$F),0)</f>
        <v xml:space="preserve">För fullständigt datum krävs särskild motivering </v>
      </c>
      <c r="G13" s="55" t="s">
        <v>1578</v>
      </c>
      <c r="H13" s="197" t="b">
        <v>0</v>
      </c>
      <c r="I13" s="58">
        <f t="shared" si="0"/>
        <v>0</v>
      </c>
      <c r="J13" s="58">
        <f t="shared" si="1"/>
        <v>0</v>
      </c>
    </row>
    <row r="14" spans="1:10" ht="27" x14ac:dyDescent="0.3">
      <c r="B14" s="70" t="str">
        <f>VLOOKUP($G14,Dold_variabelinfo!$A:$D,COLUMN(Dold_variabelinfo!$B:$B),0)</f>
        <v>MFODDATN</v>
      </c>
      <c r="C14" s="71" t="str">
        <f>VLOOKUP($G14,Dold_variabelinfo!$A:$D,COLUMN(Dold_variabelinfo!$C:$C),0)</f>
        <v>Moderns födelsedatum (Lämnas ut som År-Mån)</v>
      </c>
      <c r="D14" s="71" t="str">
        <f>VLOOKUP($G14,Dold_variabelinfo!$A:$D,COLUMN(Dold_variabelinfo!$D:$D),0)</f>
        <v>Moderns födelsedatum, numeriskt</v>
      </c>
      <c r="E14" s="70" t="str">
        <f>VLOOKUP($G14,Dold_variabelinfo!$A:$F,COLUMN(Dold_variabelinfo!$E:$E),0)</f>
        <v>2013-</v>
      </c>
      <c r="F14" s="71" t="str">
        <f>VLOOKUP($G14,Dold_variabelinfo!$A:$F,COLUMN(Dold_variabelinfo!$F:$F),0)</f>
        <v xml:space="preserve">För fullständigt datum krävs särskild motivering </v>
      </c>
      <c r="G14" s="55" t="s">
        <v>1579</v>
      </c>
      <c r="H14" s="197" t="b">
        <v>0</v>
      </c>
      <c r="I14" s="58">
        <f t="shared" si="0"/>
        <v>0</v>
      </c>
      <c r="J14" s="58">
        <f t="shared" si="1"/>
        <v>0</v>
      </c>
    </row>
    <row r="15" spans="1:10" x14ac:dyDescent="0.3">
      <c r="B15" s="70" t="str">
        <f>VLOOKUP($G15,Dold_variabelinfo!$A:$D,COLUMN(Dold_variabelinfo!$B:$B),0)</f>
        <v>MPNRQ</v>
      </c>
      <c r="C15" s="71" t="str">
        <f>VLOOKUP($G15,Dold_variabelinfo!$A:$D,COLUMN(Dold_variabelinfo!$C:$C),0)</f>
        <v>Moderns personnummer, kvalitet</v>
      </c>
      <c r="D15" s="71">
        <f>VLOOKUP($G15,Dold_variabelinfo!$A:$D,COLUMN(Dold_variabelinfo!$D:$D),0)</f>
        <v>0</v>
      </c>
      <c r="E15" s="70" t="str">
        <f>VLOOKUP($G15,Dold_variabelinfo!$A:$F,COLUMN(Dold_variabelinfo!$E:$E),0)</f>
        <v>2013-</v>
      </c>
      <c r="F15" s="71">
        <f>VLOOKUP($G15,Dold_variabelinfo!$A:$F,COLUMN(Dold_variabelinfo!$F:$F),0)</f>
        <v>0</v>
      </c>
      <c r="G15" s="55" t="s">
        <v>1580</v>
      </c>
      <c r="H15" s="197" t="b">
        <v>0</v>
      </c>
      <c r="I15" s="58">
        <f t="shared" si="0"/>
        <v>0</v>
      </c>
      <c r="J15" s="58">
        <f t="shared" si="1"/>
        <v>0</v>
      </c>
    </row>
    <row r="16" spans="1:10" x14ac:dyDescent="0.3">
      <c r="B16" s="70" t="str">
        <f>VLOOKUP($G16,Dold_variabelinfo!$A:$D,COLUMN(Dold_variabelinfo!$B:$B),0)</f>
        <v>SLUT_VECKA</v>
      </c>
      <c r="C16" s="71" t="str">
        <f>VLOOKUP($G16,Dold_variabelinfo!$A:$D,COLUMN(Dold_variabelinfo!$C:$C),0)</f>
        <v>Graviditetsvecka då preparat avslutades</v>
      </c>
      <c r="D16" s="71">
        <f>VLOOKUP($G16,Dold_variabelinfo!$A:$D,COLUMN(Dold_variabelinfo!$D:$D),0)</f>
        <v>0</v>
      </c>
      <c r="E16" s="70" t="str">
        <f>VLOOKUP($G16,Dold_variabelinfo!$A:$F,COLUMN(Dold_variabelinfo!$E:$E),0)</f>
        <v>2019-</v>
      </c>
      <c r="F16" s="71">
        <f>VLOOKUP($G16,Dold_variabelinfo!$A:$F,COLUMN(Dold_variabelinfo!$F:$F),0)</f>
        <v>0</v>
      </c>
      <c r="G16" s="55" t="s">
        <v>1639</v>
      </c>
      <c r="H16" s="197" t="b">
        <v>0</v>
      </c>
      <c r="I16" s="58">
        <f t="shared" si="0"/>
        <v>0</v>
      </c>
      <c r="J16" s="58">
        <f t="shared" si="1"/>
        <v>0</v>
      </c>
    </row>
    <row r="17" spans="2:10" x14ac:dyDescent="0.3">
      <c r="B17" s="70" t="str">
        <f>VLOOKUP($G17,Dold_variabelinfo!$A:$D,COLUMN(Dold_variabelinfo!$B:$B),0)</f>
        <v>START_VECKA</v>
      </c>
      <c r="C17" s="71" t="str">
        <f>VLOOKUP($G17,Dold_variabelinfo!$A:$D,COLUMN(Dold_variabelinfo!$C:$C),0)</f>
        <v>Graviditetsvecka då preparat påbörjades</v>
      </c>
      <c r="D17" s="71">
        <f>VLOOKUP($G17,Dold_variabelinfo!$A:$D,COLUMN(Dold_variabelinfo!$D:$D),0)</f>
        <v>0</v>
      </c>
      <c r="E17" s="70" t="str">
        <f>VLOOKUP($G17,Dold_variabelinfo!$A:$F,COLUMN(Dold_variabelinfo!$E:$E),0)</f>
        <v>2019-</v>
      </c>
      <c r="F17" s="71">
        <f>VLOOKUP($G17,Dold_variabelinfo!$A:$F,COLUMN(Dold_variabelinfo!$F:$F),0)</f>
        <v>0</v>
      </c>
      <c r="G17" s="55" t="s">
        <v>1642</v>
      </c>
      <c r="H17" s="197" t="b">
        <v>0</v>
      </c>
      <c r="I17" s="58">
        <f t="shared" si="0"/>
        <v>0</v>
      </c>
      <c r="J17" s="58">
        <f t="shared" si="1"/>
        <v>0</v>
      </c>
    </row>
    <row r="19" spans="2:10" ht="17.25" x14ac:dyDescent="0.3">
      <c r="B19" s="173" t="s">
        <v>892</v>
      </c>
    </row>
    <row r="20" spans="2:10" x14ac:dyDescent="0.3">
      <c r="B20" s="96" t="s">
        <v>893</v>
      </c>
    </row>
    <row r="21" spans="2:10" ht="27" x14ac:dyDescent="0.3">
      <c r="B21" s="113" t="str">
        <f>VLOOKUP($G21,Dold_variabelinfo!$A:$D,COLUMN(Dold_variabelinfo!$B:$B),0)</f>
        <v>BFODDAT</v>
      </c>
      <c r="C21" s="114" t="str">
        <f>VLOOKUP($G21,Dold_variabelinfo!$A:$D,COLUMN(Dold_variabelinfo!$C:$C),0)</f>
        <v>Barnets födelsedatum (Lämnas ut som År-Mån)</v>
      </c>
      <c r="D21" s="114" t="str">
        <f>VLOOKUP($G21,Dold_variabelinfo!$A:$D,COLUMN(Dold_variabelinfo!$D:$D),0)</f>
        <v>Barnets födelsedatum, alfanumeriskt. Används för att matcha mot MFR</v>
      </c>
      <c r="E21" s="113" t="str">
        <f>VLOOKUP($G21,Dold_variabelinfo!$A:$F,COLUMN(Dold_variabelinfo!$E:$E),0)</f>
        <v>2013-</v>
      </c>
      <c r="F21" s="114" t="str">
        <f>VLOOKUP($G21,Dold_variabelinfo!$A:$F,COLUMN(Dold_variabelinfo!$F:$F),0)</f>
        <v xml:space="preserve">För fullständigt datum krävs särskild motivering </v>
      </c>
      <c r="G21" s="55" t="s">
        <v>1570</v>
      </c>
      <c r="H21" s="197" t="b">
        <v>0</v>
      </c>
      <c r="I21" s="58">
        <f>IF(H21,1,0)</f>
        <v>0</v>
      </c>
      <c r="J21" s="58">
        <f>I21</f>
        <v>0</v>
      </c>
    </row>
    <row r="22" spans="2:10" ht="27" x14ac:dyDescent="0.3">
      <c r="B22" s="113" t="str">
        <f>VLOOKUP($G22,Dold_variabelinfo!$A:$D,COLUMN(Dold_variabelinfo!$B:$B),0)</f>
        <v>BFODDATN</v>
      </c>
      <c r="C22" s="114" t="str">
        <f>VLOOKUP($G22,Dold_variabelinfo!$A:$D,COLUMN(Dold_variabelinfo!$C:$C),0)</f>
        <v>Barnets födelsedatum (Lämnas ut som År-Mån)</v>
      </c>
      <c r="D22" s="114" t="str">
        <f>VLOOKUP($G22,Dold_variabelinfo!$A:$D,COLUMN(Dold_variabelinfo!$D:$D),0)</f>
        <v>Barnets födelsedatum, numeriskt</v>
      </c>
      <c r="E22" s="113" t="str">
        <f>VLOOKUP($G22,Dold_variabelinfo!$A:$F,COLUMN(Dold_variabelinfo!$E:$E),0)</f>
        <v>2013-</v>
      </c>
      <c r="F22" s="114" t="str">
        <f>VLOOKUP($G22,Dold_variabelinfo!$A:$F,COLUMN(Dold_variabelinfo!$F:$F),0)</f>
        <v xml:space="preserve">För fullständigt datum krävs särskild motivering </v>
      </c>
      <c r="G22" s="55" t="s">
        <v>1571</v>
      </c>
      <c r="H22" s="197" t="b">
        <v>0</v>
      </c>
      <c r="I22" s="58">
        <f>IF(H22,1,0)</f>
        <v>0</v>
      </c>
      <c r="J22" s="58">
        <f>I22</f>
        <v>0</v>
      </c>
    </row>
  </sheetData>
  <sheetProtection algorithmName="SHA-512" hashValue="v35DAvSDeZL+RGTXB2eXDQQobOf2e6JyVgya1LylY6ENm4YOUrzrkuF5KfMZBzZE+yt97b0hZk6+Ujbv/L31ZQ==" saltValue="pmEE8WF7TJ9zx8+k0nCXmw==" spinCount="100000" sheet="1" objects="1" scenarios="1" selectLockedCells="1" selectUnlockedCells="1"/>
  <mergeCells count="2">
    <mergeCell ref="G1:I1"/>
    <mergeCell ref="B1:C1"/>
  </mergeCells>
  <conditionalFormatting sqref="F2:F3 F7:F8">
    <cfRule type="cellIs" dxfId="43" priority="7" operator="equal">
      <formula>0</formula>
    </cfRule>
  </conditionalFormatting>
  <conditionalFormatting sqref="F1:F3 F7:F8">
    <cfRule type="cellIs" dxfId="42" priority="6" operator="equal">
      <formula>0</formula>
    </cfRule>
  </conditionalFormatting>
  <conditionalFormatting sqref="F4:F6">
    <cfRule type="cellIs" dxfId="41" priority="5" operator="equal">
      <formula>0</formula>
    </cfRule>
  </conditionalFormatting>
  <conditionalFormatting sqref="F21">
    <cfRule type="cellIs" dxfId="40" priority="4" operator="equal">
      <formula>0</formula>
    </cfRule>
  </conditionalFormatting>
  <conditionalFormatting sqref="F22">
    <cfRule type="cellIs" dxfId="39" priority="3" operator="equal">
      <formula>0</formula>
    </cfRule>
  </conditionalFormatting>
  <conditionalFormatting sqref="D4:F6">
    <cfRule type="cellIs" dxfId="38" priority="2" operator="equal">
      <formula>0</formula>
    </cfRule>
  </conditionalFormatting>
  <conditionalFormatting sqref="D7:F20">
    <cfRule type="cellIs" dxfId="37" priority="1" operator="equal">
      <formula>0</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4273" r:id="rId3" name="Check Box 1">
              <controlPr defaultSize="0" autoFill="0" autoLine="0" autoPict="0">
                <anchor moveWithCells="1">
                  <from>
                    <xdr:col>0</xdr:col>
                    <xdr:colOff>0</xdr:colOff>
                    <xdr:row>7</xdr:row>
                    <xdr:rowOff>200025</xdr:rowOff>
                  </from>
                  <to>
                    <xdr:col>1</xdr:col>
                    <xdr:colOff>28575</xdr:colOff>
                    <xdr:row>8</xdr:row>
                    <xdr:rowOff>200025</xdr:rowOff>
                  </to>
                </anchor>
              </controlPr>
            </control>
          </mc:Choice>
        </mc:AlternateContent>
        <mc:AlternateContent xmlns:mc="http://schemas.openxmlformats.org/markup-compatibility/2006">
          <mc:Choice Requires="x14">
            <control shapeId="54279" r:id="rId4" name="Check Box 7">
              <controlPr defaultSize="0" autoFill="0" autoLine="0" autoPict="0">
                <anchor moveWithCells="1">
                  <from>
                    <xdr:col>0</xdr:col>
                    <xdr:colOff>0</xdr:colOff>
                    <xdr:row>9</xdr:row>
                    <xdr:rowOff>66675</xdr:rowOff>
                  </from>
                  <to>
                    <xdr:col>1</xdr:col>
                    <xdr:colOff>28575</xdr:colOff>
                    <xdr:row>9</xdr:row>
                    <xdr:rowOff>285750</xdr:rowOff>
                  </to>
                </anchor>
              </controlPr>
            </control>
          </mc:Choice>
        </mc:AlternateContent>
        <mc:AlternateContent xmlns:mc="http://schemas.openxmlformats.org/markup-compatibility/2006">
          <mc:Choice Requires="x14">
            <control shapeId="54280" r:id="rId5" name="Check Box 8">
              <controlPr defaultSize="0" autoFill="0" autoLine="0" autoPict="0">
                <anchor moveWithCells="1">
                  <from>
                    <xdr:col>0</xdr:col>
                    <xdr:colOff>0</xdr:colOff>
                    <xdr:row>10</xdr:row>
                    <xdr:rowOff>0</xdr:rowOff>
                  </from>
                  <to>
                    <xdr:col>1</xdr:col>
                    <xdr:colOff>28575</xdr:colOff>
                    <xdr:row>11</xdr:row>
                    <xdr:rowOff>9525</xdr:rowOff>
                  </to>
                </anchor>
              </controlPr>
            </control>
          </mc:Choice>
        </mc:AlternateContent>
        <mc:AlternateContent xmlns:mc="http://schemas.openxmlformats.org/markup-compatibility/2006">
          <mc:Choice Requires="x14">
            <control shapeId="54281" r:id="rId6" name="Check Box 9">
              <controlPr defaultSize="0" autoFill="0" autoLine="0" autoPict="0">
                <anchor moveWithCells="1">
                  <from>
                    <xdr:col>0</xdr:col>
                    <xdr:colOff>0</xdr:colOff>
                    <xdr:row>11</xdr:row>
                    <xdr:rowOff>47625</xdr:rowOff>
                  </from>
                  <to>
                    <xdr:col>1</xdr:col>
                    <xdr:colOff>28575</xdr:colOff>
                    <xdr:row>11</xdr:row>
                    <xdr:rowOff>266700</xdr:rowOff>
                  </to>
                </anchor>
              </controlPr>
            </control>
          </mc:Choice>
        </mc:AlternateContent>
        <mc:AlternateContent xmlns:mc="http://schemas.openxmlformats.org/markup-compatibility/2006">
          <mc:Choice Requires="x14">
            <control shapeId="54282" r:id="rId7" name="Check Box 10">
              <controlPr defaultSize="0" autoFill="0" autoLine="0" autoPict="0">
                <anchor moveWithCells="1">
                  <from>
                    <xdr:col>0</xdr:col>
                    <xdr:colOff>0</xdr:colOff>
                    <xdr:row>12</xdr:row>
                    <xdr:rowOff>57150</xdr:rowOff>
                  </from>
                  <to>
                    <xdr:col>1</xdr:col>
                    <xdr:colOff>28575</xdr:colOff>
                    <xdr:row>13</xdr:row>
                    <xdr:rowOff>0</xdr:rowOff>
                  </to>
                </anchor>
              </controlPr>
            </control>
          </mc:Choice>
        </mc:AlternateContent>
        <mc:AlternateContent xmlns:mc="http://schemas.openxmlformats.org/markup-compatibility/2006">
          <mc:Choice Requires="x14">
            <control shapeId="54283" r:id="rId8" name="Check Box 11">
              <controlPr defaultSize="0" autoFill="0" autoLine="0" autoPict="0">
                <anchor moveWithCells="1">
                  <from>
                    <xdr:col>0</xdr:col>
                    <xdr:colOff>0</xdr:colOff>
                    <xdr:row>13</xdr:row>
                    <xdr:rowOff>0</xdr:rowOff>
                  </from>
                  <to>
                    <xdr:col>1</xdr:col>
                    <xdr:colOff>28575</xdr:colOff>
                    <xdr:row>14</xdr:row>
                    <xdr:rowOff>9525</xdr:rowOff>
                  </to>
                </anchor>
              </controlPr>
            </control>
          </mc:Choice>
        </mc:AlternateContent>
        <mc:AlternateContent xmlns:mc="http://schemas.openxmlformats.org/markup-compatibility/2006">
          <mc:Choice Requires="x14">
            <control shapeId="54284" r:id="rId9" name="Check Box 12">
              <controlPr defaultSize="0" autoFill="0" autoLine="0" autoPict="0">
                <anchor moveWithCells="1">
                  <from>
                    <xdr:col>0</xdr:col>
                    <xdr:colOff>0</xdr:colOff>
                    <xdr:row>14</xdr:row>
                    <xdr:rowOff>0</xdr:rowOff>
                  </from>
                  <to>
                    <xdr:col>1</xdr:col>
                    <xdr:colOff>28575</xdr:colOff>
                    <xdr:row>15</xdr:row>
                    <xdr:rowOff>9525</xdr:rowOff>
                  </to>
                </anchor>
              </controlPr>
            </control>
          </mc:Choice>
        </mc:AlternateContent>
        <mc:AlternateContent xmlns:mc="http://schemas.openxmlformats.org/markup-compatibility/2006">
          <mc:Choice Requires="x14">
            <control shapeId="54285" r:id="rId10" name="Check Box 13">
              <controlPr defaultSize="0" autoFill="0" autoLine="0" autoPict="0">
                <anchor moveWithCells="1">
                  <from>
                    <xdr:col>0</xdr:col>
                    <xdr:colOff>0</xdr:colOff>
                    <xdr:row>15</xdr:row>
                    <xdr:rowOff>0</xdr:rowOff>
                  </from>
                  <to>
                    <xdr:col>1</xdr:col>
                    <xdr:colOff>28575</xdr:colOff>
                    <xdr:row>16</xdr:row>
                    <xdr:rowOff>9525</xdr:rowOff>
                  </to>
                </anchor>
              </controlPr>
            </control>
          </mc:Choice>
        </mc:AlternateContent>
        <mc:AlternateContent xmlns:mc="http://schemas.openxmlformats.org/markup-compatibility/2006">
          <mc:Choice Requires="x14">
            <control shapeId="54286" r:id="rId11" name="Check Box 14">
              <controlPr defaultSize="0" autoFill="0" autoLine="0" autoPict="0">
                <anchor moveWithCells="1">
                  <from>
                    <xdr:col>0</xdr:col>
                    <xdr:colOff>0</xdr:colOff>
                    <xdr:row>16</xdr:row>
                    <xdr:rowOff>0</xdr:rowOff>
                  </from>
                  <to>
                    <xdr:col>1</xdr:col>
                    <xdr:colOff>28575</xdr:colOff>
                    <xdr:row>17</xdr:row>
                    <xdr:rowOff>9525</xdr:rowOff>
                  </to>
                </anchor>
              </controlPr>
            </control>
          </mc:Choice>
        </mc:AlternateContent>
        <mc:AlternateContent xmlns:mc="http://schemas.openxmlformats.org/markup-compatibility/2006">
          <mc:Choice Requires="x14">
            <control shapeId="54288" r:id="rId12" name="Check Box 16">
              <controlPr defaultSize="0" autoFill="0" autoLine="0" autoPict="0">
                <anchor moveWithCells="1">
                  <from>
                    <xdr:col>0</xdr:col>
                    <xdr:colOff>0</xdr:colOff>
                    <xdr:row>3</xdr:row>
                    <xdr:rowOff>152400</xdr:rowOff>
                  </from>
                  <to>
                    <xdr:col>1</xdr:col>
                    <xdr:colOff>28575</xdr:colOff>
                    <xdr:row>3</xdr:row>
                    <xdr:rowOff>371475</xdr:rowOff>
                  </to>
                </anchor>
              </controlPr>
            </control>
          </mc:Choice>
        </mc:AlternateContent>
        <mc:AlternateContent xmlns:mc="http://schemas.openxmlformats.org/markup-compatibility/2006">
          <mc:Choice Requires="x14">
            <control shapeId="54289" r:id="rId13" name="Check Box 17">
              <controlPr defaultSize="0" autoFill="0" autoLine="0" autoPict="0">
                <anchor moveWithCells="1">
                  <from>
                    <xdr:col>0</xdr:col>
                    <xdr:colOff>0</xdr:colOff>
                    <xdr:row>4</xdr:row>
                    <xdr:rowOff>66675</xdr:rowOff>
                  </from>
                  <to>
                    <xdr:col>1</xdr:col>
                    <xdr:colOff>28575</xdr:colOff>
                    <xdr:row>4</xdr:row>
                    <xdr:rowOff>285750</xdr:rowOff>
                  </to>
                </anchor>
              </controlPr>
            </control>
          </mc:Choice>
        </mc:AlternateContent>
        <mc:AlternateContent xmlns:mc="http://schemas.openxmlformats.org/markup-compatibility/2006">
          <mc:Choice Requires="x14">
            <control shapeId="54290" r:id="rId14" name="Check Box 18">
              <controlPr defaultSize="0" autoFill="0" autoLine="0" autoPict="0">
                <anchor moveWithCells="1">
                  <from>
                    <xdr:col>0</xdr:col>
                    <xdr:colOff>0</xdr:colOff>
                    <xdr:row>5</xdr:row>
                    <xdr:rowOff>57150</xdr:rowOff>
                  </from>
                  <to>
                    <xdr:col>1</xdr:col>
                    <xdr:colOff>28575</xdr:colOff>
                    <xdr:row>5</xdr:row>
                    <xdr:rowOff>276225</xdr:rowOff>
                  </to>
                </anchor>
              </controlPr>
            </control>
          </mc:Choice>
        </mc:AlternateContent>
        <mc:AlternateContent xmlns:mc="http://schemas.openxmlformats.org/markup-compatibility/2006">
          <mc:Choice Requires="x14">
            <control shapeId="54291" r:id="rId15" name="Check Box 19">
              <controlPr defaultSize="0" autoFill="0" autoLine="0" autoPict="0">
                <anchor moveWithCells="1">
                  <from>
                    <xdr:col>0</xdr:col>
                    <xdr:colOff>0</xdr:colOff>
                    <xdr:row>20</xdr:row>
                    <xdr:rowOff>57150</xdr:rowOff>
                  </from>
                  <to>
                    <xdr:col>1</xdr:col>
                    <xdr:colOff>28575</xdr:colOff>
                    <xdr:row>20</xdr:row>
                    <xdr:rowOff>276225</xdr:rowOff>
                  </to>
                </anchor>
              </controlPr>
            </control>
          </mc:Choice>
        </mc:AlternateContent>
        <mc:AlternateContent xmlns:mc="http://schemas.openxmlformats.org/markup-compatibility/2006">
          <mc:Choice Requires="x14">
            <control shapeId="54292" r:id="rId16" name="Check Box 20">
              <controlPr defaultSize="0" autoFill="0" autoLine="0" autoPict="0">
                <anchor moveWithCells="1">
                  <from>
                    <xdr:col>0</xdr:col>
                    <xdr:colOff>0</xdr:colOff>
                    <xdr:row>20</xdr:row>
                    <xdr:rowOff>333375</xdr:rowOff>
                  </from>
                  <to>
                    <xdr:col>1</xdr:col>
                    <xdr:colOff>28575</xdr:colOff>
                    <xdr:row>22</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993F8-369D-4706-9C93-EE33B2ABA167}">
  <dimension ref="A1:L149"/>
  <sheetViews>
    <sheetView showZeros="0" zoomScaleNormal="100" workbookViewId="0">
      <pane ySplit="2" topLeftCell="A3" activePane="bottomLeft" state="frozen"/>
      <selection pane="bottomLeft"/>
    </sheetView>
  </sheetViews>
  <sheetFormatPr defaultColWidth="8.625" defaultRowHeight="16.5" x14ac:dyDescent="0.3"/>
  <cols>
    <col min="1" max="1" width="2.625" style="97" customWidth="1"/>
    <col min="2" max="2" width="25.875" style="98" customWidth="1"/>
    <col min="3" max="3" width="40.625" style="100" customWidth="1"/>
    <col min="4" max="4" width="42" style="104" bestFit="1" customWidth="1"/>
    <col min="5" max="5" width="9.625" style="100" customWidth="1"/>
    <col min="6" max="6" width="30.625" style="104" customWidth="1"/>
    <col min="7" max="7" width="19.375" style="100" hidden="1" customWidth="1"/>
    <col min="8" max="10" width="0" style="100" hidden="1" customWidth="1"/>
    <col min="11" max="16384" width="8.625" style="100"/>
  </cols>
  <sheetData>
    <row r="1" spans="1:12" ht="24" x14ac:dyDescent="0.3">
      <c r="B1" s="85" t="s">
        <v>210</v>
      </c>
      <c r="C1" s="85"/>
      <c r="D1" s="85"/>
      <c r="E1" s="85"/>
      <c r="F1" s="98"/>
      <c r="G1" s="99" t="s">
        <v>9</v>
      </c>
      <c r="L1" s="97"/>
    </row>
    <row r="2" spans="1:12" s="88" customFormat="1" ht="17.25" x14ac:dyDescent="0.3">
      <c r="A2" s="92"/>
      <c r="B2" s="101" t="s">
        <v>11</v>
      </c>
      <c r="C2" s="101" t="s">
        <v>3</v>
      </c>
      <c r="D2" s="101" t="s">
        <v>20</v>
      </c>
      <c r="E2" s="101" t="s">
        <v>272</v>
      </c>
      <c r="F2" s="101" t="s">
        <v>306</v>
      </c>
      <c r="G2" s="101" t="s">
        <v>10</v>
      </c>
      <c r="H2" s="101" t="s">
        <v>6</v>
      </c>
      <c r="I2" s="101" t="s">
        <v>7</v>
      </c>
      <c r="J2" s="101" t="s">
        <v>12</v>
      </c>
      <c r="L2" s="92"/>
    </row>
    <row r="3" spans="1:12" s="97" customFormat="1" ht="24" x14ac:dyDescent="0.3">
      <c r="B3" s="84" t="s">
        <v>890</v>
      </c>
      <c r="C3" s="84"/>
      <c r="D3" s="83"/>
      <c r="E3" s="83"/>
      <c r="F3" s="102"/>
      <c r="G3" s="103"/>
    </row>
    <row r="4" spans="1:12" x14ac:dyDescent="0.3">
      <c r="B4" s="60" t="str">
        <f>VLOOKUP($G4,Dold_variabelinfo!$A:$D,COLUMN(Dold_variabelinfo!$B:$B),0)</f>
        <v>DIAGNOS</v>
      </c>
      <c r="C4" s="61" t="str">
        <f>VLOOKUP($G4,Dold_variabelinfo!$A:$D,COLUMN(Dold_variabelinfo!$C:$C),0)</f>
        <v>Diagnoser</v>
      </c>
      <c r="D4" s="61" t="str">
        <f>VLOOKUP($G4,Dold_variabelinfo!$A:$D,COLUMN(Dold_variabelinfo!$D:$D),0)</f>
        <v>Diagnoser enligt ICD10. Max 30 diagnoser</v>
      </c>
      <c r="E4" s="60" t="str">
        <f>VLOOKUP($G4,Dold_variabelinfo!$A:$E,COLUMN(Dold_variabelinfo!$E:$E),0)</f>
        <v>1997-</v>
      </c>
      <c r="F4" s="61">
        <f>VLOOKUP($G4,Dold_variabelinfo!$A:$F,COLUMN(Dold_variabelinfo!$F:$F),0)</f>
        <v>0</v>
      </c>
      <c r="G4" s="98" t="s">
        <v>113</v>
      </c>
      <c r="H4" s="194" t="b">
        <v>0</v>
      </c>
      <c r="I4" s="100">
        <f>IF(H4,1,0)</f>
        <v>0</v>
      </c>
      <c r="J4" s="100">
        <f t="shared" ref="J4:J7" si="0">I4</f>
        <v>0</v>
      </c>
    </row>
    <row r="5" spans="1:12" ht="81" x14ac:dyDescent="0.3">
      <c r="B5" s="62" t="str">
        <f>VLOOKUP($G5,Dold_variabelinfo!$A:$D,COLUMN(Dold_variabelinfo!$B:$B),0)</f>
        <v>EKOD1-EKOD7</v>
      </c>
      <c r="C5" s="63" t="str">
        <f>VLOOKUP($G5,Dold_variabelinfo!$A:$D,COLUMN(Dold_variabelinfo!$C:$C),0)</f>
        <v>Yttre orsakskod 1-7</v>
      </c>
      <c r="D5" s="63">
        <f>VLOOKUP($G5,Dold_variabelinfo!$A:$D,COLUMN(Dold_variabelinfo!$D:$D),0)</f>
        <v>0</v>
      </c>
      <c r="E5" s="62" t="str">
        <f>VLOOKUP($G5,Dold_variabelinfo!$A:$E,COLUMN(Dold_variabelinfo!$E:$E),0)</f>
        <v>EKOD1-2: 1997-, EKOD3-5: 2009-, EKOD6-7: 2009-2010</v>
      </c>
      <c r="F5" s="63">
        <f>VLOOKUP($G5,Dold_variabelinfo!$A:$F,COLUMN(Dold_variabelinfo!$F:$F),0)</f>
        <v>0</v>
      </c>
      <c r="G5" s="98" t="s">
        <v>115</v>
      </c>
      <c r="H5" s="194" t="b">
        <v>0</v>
      </c>
      <c r="I5" s="100">
        <f t="shared" ref="I5:I7" si="1">IF(H5,1,0)</f>
        <v>0</v>
      </c>
      <c r="J5" s="100">
        <f t="shared" si="0"/>
        <v>0</v>
      </c>
    </row>
    <row r="6" spans="1:12" x14ac:dyDescent="0.3">
      <c r="B6" s="62" t="str">
        <f>VLOOKUP($G6,Dold_variabelinfo!$A:$D,COLUMN(Dold_variabelinfo!$B:$B),0)</f>
        <v>HDIA</v>
      </c>
      <c r="C6" s="63" t="str">
        <f>VLOOKUP($G6,Dold_variabelinfo!$A:$D,COLUMN(Dold_variabelinfo!$C:$C),0)</f>
        <v>Huvuddiagnoskod</v>
      </c>
      <c r="D6" s="63" t="str">
        <f>VLOOKUP($G6,Dold_variabelinfo!$A:$D,COLUMN(Dold_variabelinfo!$D:$D),0)</f>
        <v>Angiven huvuddiagnos</v>
      </c>
      <c r="E6" s="62" t="str">
        <f>VLOOKUP($G6,Dold_variabelinfo!$A:$E,COLUMN(Dold_variabelinfo!$E:$E),0)</f>
        <v>1997-</v>
      </c>
      <c r="F6" s="63">
        <f>VLOOKUP($G6,Dold_variabelinfo!$A:$F,COLUMN(Dold_variabelinfo!$F:$F),0)</f>
        <v>0</v>
      </c>
      <c r="G6" s="98" t="s">
        <v>118</v>
      </c>
      <c r="H6" s="194" t="b">
        <v>0</v>
      </c>
      <c r="I6" s="100">
        <f t="shared" si="1"/>
        <v>0</v>
      </c>
      <c r="J6" s="100">
        <f t="shared" si="0"/>
        <v>0</v>
      </c>
    </row>
    <row r="7" spans="1:12" ht="27" x14ac:dyDescent="0.3">
      <c r="B7" s="62" t="str">
        <f>VLOOKUP($G7,Dold_variabelinfo!$A:$D,COLUMN(Dold_variabelinfo!$B:$B),0)</f>
        <v>INDATUMA</v>
      </c>
      <c r="C7" s="63" t="str">
        <f>VLOOKUP($G7,Dold_variabelinfo!$A:$D,COLUMN(Dold_variabelinfo!$C:$C),0)</f>
        <v>Besöksdatum alfanumeriskt format</v>
      </c>
      <c r="D7" s="63" t="str">
        <f>VLOOKUP($G7,Dold_variabelinfo!$A:$D,COLUMN(Dold_variabelinfo!$D:$D),0)</f>
        <v>Datum för öppenvårdkontakt, alfanumeriskt</v>
      </c>
      <c r="E7" s="62" t="str">
        <f>VLOOKUP($G7,Dold_variabelinfo!$A:$E,COLUMN(Dold_variabelinfo!$E:$E),0)</f>
        <v>1997-</v>
      </c>
      <c r="F7" s="63" t="str">
        <f>VLOOKUP($G7,Dold_variabelinfo!$A:$F,COLUMN(Dold_variabelinfo!$F:$F),0)</f>
        <v>Alfanumeriskt format. Mindre bortfall än numeriska motsvarigheten INDATUM</v>
      </c>
      <c r="G7" s="98" t="s">
        <v>121</v>
      </c>
      <c r="H7" s="194" t="b">
        <v>0</v>
      </c>
      <c r="I7" s="100">
        <f t="shared" si="1"/>
        <v>0</v>
      </c>
      <c r="J7" s="100">
        <f t="shared" si="0"/>
        <v>0</v>
      </c>
    </row>
    <row r="8" spans="1:12" x14ac:dyDescent="0.3">
      <c r="C8" s="98"/>
      <c r="E8" s="98"/>
    </row>
    <row r="9" spans="1:12" s="97" customFormat="1" ht="17.25" x14ac:dyDescent="0.3">
      <c r="B9" s="84" t="s">
        <v>891</v>
      </c>
      <c r="C9" s="84"/>
      <c r="D9" s="95"/>
      <c r="F9" s="95"/>
    </row>
    <row r="10" spans="1:12" x14ac:dyDescent="0.3">
      <c r="B10" s="70" t="str">
        <f>VLOOKUP($G10,Dold_variabelinfo!$A:$D,COLUMN(Dold_variabelinfo!$B:$B),0)</f>
        <v>ALDER</v>
      </c>
      <c r="C10" s="71" t="str">
        <f>VLOOKUP($G10,Dold_variabelinfo!$A:$D,COLUMN(Dold_variabelinfo!$C:$C),0)</f>
        <v xml:space="preserve">Ålder </v>
      </c>
      <c r="D10" s="71" t="str">
        <f>VLOOKUP($G10,Dold_variabelinfo!$A:$D,COLUMN(Dold_variabelinfo!$D:$D),0)</f>
        <v>Ålder vid besök</v>
      </c>
      <c r="E10" s="70" t="str">
        <f>VLOOKUP($G10,Dold_variabelinfo!$A:$E,COLUMN(Dold_variabelinfo!$E:$E),0)</f>
        <v>1997-</v>
      </c>
      <c r="F10" s="71">
        <f>VLOOKUP($G10,Dold_variabelinfo!$A:$F,COLUMN(Dold_variabelinfo!$F:$F),0)</f>
        <v>0</v>
      </c>
      <c r="G10" s="98" t="s">
        <v>103</v>
      </c>
      <c r="H10" s="194" t="b">
        <v>0</v>
      </c>
      <c r="I10" s="100">
        <f t="shared" ref="I10:I31" si="2">IF(H10,1,0)</f>
        <v>0</v>
      </c>
      <c r="J10" s="100">
        <f t="shared" ref="J10:J31" si="3">I10</f>
        <v>0</v>
      </c>
    </row>
    <row r="11" spans="1:12" x14ac:dyDescent="0.3">
      <c r="B11" s="70" t="str">
        <f>VLOOKUP($G11,Dold_variabelinfo!$A:$D,COLUMN(Dold_variabelinfo!$B:$B),0)</f>
        <v>ALDER_S</v>
      </c>
      <c r="C11" s="71" t="str">
        <f>VLOOKUP($G11,Dold_variabelinfo!$A:$D,COLUMN(Dold_variabelinfo!$C:$C),0)</f>
        <v>Ålder</v>
      </c>
      <c r="D11" s="71" t="str">
        <f>VLOOKUP($G11,Dold_variabelinfo!$A:$D,COLUMN(Dold_variabelinfo!$D:$D),0)</f>
        <v>Ålder vid årets slut</v>
      </c>
      <c r="E11" s="70" t="str">
        <f>VLOOKUP($G11,Dold_variabelinfo!$A:$E,COLUMN(Dold_variabelinfo!$E:$E),0)</f>
        <v>1997-</v>
      </c>
      <c r="F11" s="71">
        <f>VLOOKUP($G11,Dold_variabelinfo!$A:$F,COLUMN(Dold_variabelinfo!$F:$F),0)</f>
        <v>0</v>
      </c>
      <c r="G11" s="98" t="s">
        <v>104</v>
      </c>
      <c r="H11" s="194" t="b">
        <v>0</v>
      </c>
      <c r="I11" s="100">
        <f t="shared" si="2"/>
        <v>0</v>
      </c>
      <c r="J11" s="100">
        <f t="shared" si="3"/>
        <v>0</v>
      </c>
    </row>
    <row r="12" spans="1:12" x14ac:dyDescent="0.3">
      <c r="B12" s="70" t="str">
        <f>VLOOKUP($G12,Dold_variabelinfo!$A:$D,COLUMN(Dold_variabelinfo!$B:$B),0)</f>
        <v>AR</v>
      </c>
      <c r="C12" s="71" t="str">
        <f>VLOOKUP($G12,Dold_variabelinfo!$A:$D,COLUMN(Dold_variabelinfo!$C:$C),0)</f>
        <v>År</v>
      </c>
      <c r="D12" s="71" t="str">
        <f>VLOOKUP($G12,Dold_variabelinfo!$A:$D,COLUMN(Dold_variabelinfo!$D:$D),0)</f>
        <v>Besöksår</v>
      </c>
      <c r="E12" s="70" t="str">
        <f>VLOOKUP($G12,Dold_variabelinfo!$A:$E,COLUMN(Dold_variabelinfo!$E:$E),0)</f>
        <v>1997-</v>
      </c>
      <c r="F12" s="71">
        <f>VLOOKUP($G12,Dold_variabelinfo!$A:$F,COLUMN(Dold_variabelinfo!$F:$F),0)</f>
        <v>0</v>
      </c>
      <c r="G12" s="98" t="s">
        <v>107</v>
      </c>
      <c r="H12" s="194" t="b">
        <v>0</v>
      </c>
      <c r="I12" s="100">
        <f t="shared" si="2"/>
        <v>0</v>
      </c>
      <c r="J12" s="100">
        <f t="shared" si="3"/>
        <v>0</v>
      </c>
    </row>
    <row r="13" spans="1:12" x14ac:dyDescent="0.3">
      <c r="B13" s="70" t="str">
        <f>VLOOKUP($G13,Dold_variabelinfo!$A:$D,COLUMN(Dold_variabelinfo!$B:$B),0)</f>
        <v>CIVIL</v>
      </c>
      <c r="C13" s="71" t="str">
        <f>VLOOKUP($G13,Dold_variabelinfo!$A:$D,COLUMN(Dold_variabelinfo!$C:$C),0)</f>
        <v>Civilstånd</v>
      </c>
      <c r="D13" s="71" t="str">
        <f>VLOOKUP($G13,Dold_variabelinfo!$A:$D,COLUMN(Dold_variabelinfo!$D:$D),0)</f>
        <v>Patientens civilstånd</v>
      </c>
      <c r="E13" s="70" t="str">
        <f>VLOOKUP($G13,Dold_variabelinfo!$A:$E,COLUMN(Dold_variabelinfo!$E:$E),0)</f>
        <v>2001-</v>
      </c>
      <c r="F13" s="71" t="str">
        <f>VLOOKUP($G13,Dold_variabelinfo!$A:$F,COLUMN(Dold_variabelinfo!$F:$F),0)</f>
        <v>Uppgift från SCB</v>
      </c>
      <c r="G13" s="98" t="s">
        <v>111</v>
      </c>
      <c r="H13" s="194" t="b">
        <v>0</v>
      </c>
      <c r="I13" s="100">
        <f t="shared" si="2"/>
        <v>0</v>
      </c>
      <c r="J13" s="100">
        <f t="shared" si="3"/>
        <v>0</v>
      </c>
    </row>
    <row r="14" spans="1:12" x14ac:dyDescent="0.3">
      <c r="B14" s="70" t="str">
        <f>VLOOKUP($G14,Dold_variabelinfo!$A:$D,COLUMN(Dold_variabelinfo!$B:$B),0)</f>
        <v>DIA_ANT</v>
      </c>
      <c r="C14" s="71" t="str">
        <f>VLOOKUP($G14,Dold_variabelinfo!$A:$D,COLUMN(Dold_variabelinfo!$C:$C),0)</f>
        <v>Antal diagnoser</v>
      </c>
      <c r="D14" s="71" t="str">
        <f>VLOOKUP($G14,Dold_variabelinfo!$A:$D,COLUMN(Dold_variabelinfo!$D:$D),0)</f>
        <v>Antal inrapporterade diagnoser, kan vara mer än 30</v>
      </c>
      <c r="E14" s="70" t="str">
        <f>VLOOKUP($G14,Dold_variabelinfo!$A:$E,COLUMN(Dold_variabelinfo!$E:$E),0)</f>
        <v>2011-</v>
      </c>
      <c r="F14" s="71">
        <f>VLOOKUP($G14,Dold_variabelinfo!$A:$F,COLUMN(Dold_variabelinfo!$F:$F),0)</f>
        <v>0</v>
      </c>
      <c r="G14" s="98" t="s">
        <v>112</v>
      </c>
      <c r="H14" s="194" t="b">
        <v>0</v>
      </c>
      <c r="I14" s="100">
        <f t="shared" si="2"/>
        <v>0</v>
      </c>
      <c r="J14" s="100">
        <f t="shared" si="3"/>
        <v>0</v>
      </c>
    </row>
    <row r="15" spans="1:12" x14ac:dyDescent="0.3">
      <c r="B15" s="70" t="str">
        <f>VLOOKUP($G15,Dold_variabelinfo!$A:$D,COLUMN(Dold_variabelinfo!$B:$B),0)</f>
        <v>DRG</v>
      </c>
      <c r="C15" s="71" t="str">
        <f>VLOOKUP($G15,Dold_variabelinfo!$A:$D,COLUMN(Dold_variabelinfo!$C:$C),0)</f>
        <v>Diagnosrelaterad grupp</v>
      </c>
      <c r="D15" s="71" t="str">
        <f>VLOOKUP($G15,Dold_variabelinfo!$A:$D,COLUMN(Dold_variabelinfo!$D:$D),0)</f>
        <v>Diagnosrelaterad gruppering, kan anta ca 550 olika värden</v>
      </c>
      <c r="E15" s="70" t="str">
        <f>VLOOKUP($G15,Dold_variabelinfo!$A:$E,COLUMN(Dold_variabelinfo!$E:$E),0)</f>
        <v>2001-</v>
      </c>
      <c r="F15" s="71">
        <f>VLOOKUP($G15,Dold_variabelinfo!$A:$F,COLUMN(Dold_variabelinfo!$F:$F),0)</f>
        <v>0</v>
      </c>
      <c r="G15" s="98" t="s">
        <v>114</v>
      </c>
      <c r="H15" s="194" t="b">
        <v>0</v>
      </c>
      <c r="I15" s="100">
        <f t="shared" si="2"/>
        <v>0</v>
      </c>
      <c r="J15" s="100">
        <f t="shared" si="3"/>
        <v>0</v>
      </c>
    </row>
    <row r="16" spans="1:12" s="97" customFormat="1" x14ac:dyDescent="0.3">
      <c r="B16" s="76" t="str">
        <f>VLOOKUP($G16,Dold_variabelinfo!$A:$D,COLUMN(Dold_variabelinfo!$B:$B),0)</f>
        <v>FODAR</v>
      </c>
      <c r="C16" s="77" t="str">
        <f>VLOOKUP($G16,Dold_variabelinfo!$A:$D,COLUMN(Dold_variabelinfo!$C:$C),0)</f>
        <v>Patientens födelseår</v>
      </c>
      <c r="D16" s="77">
        <f>VLOOKUP($G16,Dold_variabelinfo!$A:$D,COLUMN(Dold_variabelinfo!$D:$D),0)</f>
        <v>0</v>
      </c>
      <c r="E16" s="76" t="str">
        <f>VLOOKUP($G16,Dold_variabelinfo!$A:$E,COLUMN(Dold_variabelinfo!$E:$E),0)</f>
        <v>2015-</v>
      </c>
      <c r="F16" s="77">
        <f>VLOOKUP($G16,Dold_variabelinfo!$A:$F,COLUMN(Dold_variabelinfo!$F:$F),0)</f>
        <v>0</v>
      </c>
      <c r="G16" s="98" t="s">
        <v>822</v>
      </c>
      <c r="H16" s="194" t="b">
        <v>0</v>
      </c>
      <c r="I16" s="100">
        <f t="shared" si="2"/>
        <v>0</v>
      </c>
      <c r="J16" s="100">
        <f t="shared" si="3"/>
        <v>0</v>
      </c>
    </row>
    <row r="17" spans="2:10" x14ac:dyDescent="0.3">
      <c r="B17" s="70" t="str">
        <f>VLOOKUP($G17,Dold_variabelinfo!$A:$D,COLUMN(Dold_variabelinfo!$B:$B),0)</f>
        <v>KON</v>
      </c>
      <c r="C17" s="71" t="str">
        <f>VLOOKUP($G17,Dold_variabelinfo!$A:$D,COLUMN(Dold_variabelinfo!$C:$C),0)</f>
        <v>Kön</v>
      </c>
      <c r="D17" s="71" t="str">
        <f>VLOOKUP($G17,Dold_variabelinfo!$A:$D,COLUMN(Dold_variabelinfo!$D:$D),0)</f>
        <v>Patientens kön</v>
      </c>
      <c r="E17" s="70" t="str">
        <f>VLOOKUP($G17,Dold_variabelinfo!$A:$E,COLUMN(Dold_variabelinfo!$E:$E),0)</f>
        <v>1997-</v>
      </c>
      <c r="F17" s="71">
        <f>VLOOKUP($G17,Dold_variabelinfo!$A:$F,COLUMN(Dold_variabelinfo!$F:$F),0)</f>
        <v>0</v>
      </c>
      <c r="G17" s="98" t="s">
        <v>122</v>
      </c>
      <c r="H17" s="194" t="b">
        <v>0</v>
      </c>
      <c r="I17" s="100">
        <f t="shared" si="2"/>
        <v>0</v>
      </c>
      <c r="J17" s="100">
        <f t="shared" si="3"/>
        <v>0</v>
      </c>
    </row>
    <row r="18" spans="2:10" x14ac:dyDescent="0.3">
      <c r="B18" s="70" t="str">
        <f>VLOOKUP($G18,Dold_variabelinfo!$A:$D,COLUMN(Dold_variabelinfo!$B:$B),0)</f>
        <v>KTYP</v>
      </c>
      <c r="C18" s="71" t="str">
        <f>VLOOKUP($G18,Dold_variabelinfo!$A:$D,COLUMN(Dold_variabelinfo!$C:$C),0)</f>
        <v>Form av öppenvårdkontakt</v>
      </c>
      <c r="D18" s="71">
        <f>VLOOKUP($G18,Dold_variabelinfo!$A:$D,COLUMN(Dold_variabelinfo!$D:$D),0)</f>
        <v>0</v>
      </c>
      <c r="E18" s="70" t="str">
        <f>VLOOKUP($G18,Dold_variabelinfo!$A:$E,COLUMN(Dold_variabelinfo!$E:$E),0)</f>
        <v>2009-</v>
      </c>
      <c r="F18" s="71">
        <f>VLOOKUP($G18,Dold_variabelinfo!$A:$F,COLUMN(Dold_variabelinfo!$F:$F),0)</f>
        <v>0</v>
      </c>
      <c r="G18" s="98" t="s">
        <v>123</v>
      </c>
      <c r="H18" s="194" t="b">
        <v>0</v>
      </c>
      <c r="I18" s="100">
        <f t="shared" si="2"/>
        <v>0</v>
      </c>
      <c r="J18" s="100">
        <f t="shared" si="3"/>
        <v>0</v>
      </c>
    </row>
    <row r="19" spans="2:10" x14ac:dyDescent="0.3">
      <c r="B19" s="70" t="str">
        <f>VLOOKUP($G19,Dold_variabelinfo!$A:$D,COLUMN(Dold_variabelinfo!$B:$B),0)</f>
        <v>LK</v>
      </c>
      <c r="C19" s="71" t="str">
        <f>VLOOKUP($G19,Dold_variabelinfo!$A:$D,COLUMN(Dold_variabelinfo!$C:$C),0)</f>
        <v>Folkbokföringsort (Endast län och kommun)</v>
      </c>
      <c r="D19" s="71" t="str">
        <f>VLOOKUP($G19,Dold_variabelinfo!$A:$D,COLUMN(Dold_variabelinfo!$D:$D),0)</f>
        <v>Patientens folkbokföringsort (endast län och kommun)</v>
      </c>
      <c r="E19" s="70" t="str">
        <f>VLOOKUP($G19,Dold_variabelinfo!$A:$E,COLUMN(Dold_variabelinfo!$E:$E),0)</f>
        <v>2016-</v>
      </c>
      <c r="F19" s="71" t="str">
        <f>VLOOKUP($G19,Dold_variabelinfo!$A:$F,COLUMN(Dold_variabelinfo!$F:$F),0)</f>
        <v>Uppgift från SCB</v>
      </c>
      <c r="G19" s="98" t="s">
        <v>335</v>
      </c>
      <c r="H19" s="194" t="b">
        <v>0</v>
      </c>
      <c r="I19" s="100">
        <f t="shared" si="2"/>
        <v>0</v>
      </c>
      <c r="J19" s="100">
        <f t="shared" si="3"/>
        <v>0</v>
      </c>
    </row>
    <row r="20" spans="2:10" ht="27" x14ac:dyDescent="0.3">
      <c r="B20" s="70" t="str">
        <f>VLOOKUP($G20,Dold_variabelinfo!$A:$D,COLUMN(Dold_variabelinfo!$B:$B),0)</f>
        <v>LT_IN</v>
      </c>
      <c r="C20" s="71" t="str">
        <f>VLOOKUP($G20,Dold_variabelinfo!$A:$D,COLUMN(Dold_variabelinfo!$C:$C),0)</f>
        <v>Rapportör</v>
      </c>
      <c r="D20" s="71" t="str">
        <f>VLOOKUP($G20,Dold_variabelinfo!$A:$D,COLUMN(Dold_variabelinfo!$D:$D),0)</f>
        <v>Vem som skickat in data till Socialstyrelsen - privat vårdgivare eller region</v>
      </c>
      <c r="E20" s="70" t="str">
        <f>VLOOKUP($G20,Dold_variabelinfo!$A:$E,COLUMN(Dold_variabelinfo!$E:$E),0)</f>
        <v>2011-</v>
      </c>
      <c r="F20" s="71">
        <f>VLOOKUP($G20,Dold_variabelinfo!$A:$F,COLUMN(Dold_variabelinfo!$F:$F),0)</f>
        <v>0</v>
      </c>
      <c r="G20" s="98" t="s">
        <v>125</v>
      </c>
      <c r="H20" s="194" t="b">
        <v>0</v>
      </c>
      <c r="I20" s="100">
        <f t="shared" si="2"/>
        <v>0</v>
      </c>
      <c r="J20" s="100">
        <f t="shared" si="3"/>
        <v>0</v>
      </c>
    </row>
    <row r="21" spans="2:10" x14ac:dyDescent="0.3">
      <c r="B21" s="70" t="str">
        <f>VLOOKUP($G21,Dold_variabelinfo!$A:$D,COLUMN(Dold_variabelinfo!$B:$B),0)</f>
        <v>MDC</v>
      </c>
      <c r="C21" s="71" t="str">
        <f>VLOOKUP($G21,Dold_variabelinfo!$A:$D,COLUMN(Dold_variabelinfo!$C:$C),0)</f>
        <v>Diagnosrelaterad grupp</v>
      </c>
      <c r="D21" s="71" t="str">
        <f>VLOOKUP($G21,Dold_variabelinfo!$A:$D,COLUMN(Dold_variabelinfo!$D:$D),0)</f>
        <v>Diagnosrelaterad gruppering, kan anta ca 550 värden</v>
      </c>
      <c r="E21" s="70" t="str">
        <f>VLOOKUP($G21,Dold_variabelinfo!$A:$E,COLUMN(Dold_variabelinfo!$E:$E),0)</f>
        <v>2001-2011</v>
      </c>
      <c r="F21" s="71">
        <f>VLOOKUP($G21,Dold_variabelinfo!$A:$F,COLUMN(Dold_variabelinfo!$F:$F),0)</f>
        <v>0</v>
      </c>
      <c r="G21" s="98" t="s">
        <v>127</v>
      </c>
      <c r="H21" s="194" t="b">
        <v>0</v>
      </c>
      <c r="I21" s="100">
        <f t="shared" si="2"/>
        <v>0</v>
      </c>
      <c r="J21" s="100">
        <f t="shared" si="3"/>
        <v>0</v>
      </c>
    </row>
    <row r="22" spans="2:10" x14ac:dyDescent="0.3">
      <c r="B22" s="70" t="str">
        <f>VLOOKUP($G22,Dold_variabelinfo!$A:$D,COLUMN(Dold_variabelinfo!$B:$B),0)</f>
        <v>MVO</v>
      </c>
      <c r="C22" s="71" t="str">
        <f>VLOOKUP($G22,Dold_variabelinfo!$A:$D,COLUMN(Dold_variabelinfo!$C:$C),0)</f>
        <v>Medicinskt verksamhetsområde</v>
      </c>
      <c r="D22" s="71" t="str">
        <f>VLOOKUP($G22,Dold_variabelinfo!$A:$D,COLUMN(Dold_variabelinfo!$D:$D),0)</f>
        <v>Medicinskt verksamhetsområde som patienten besökt</v>
      </c>
      <c r="E22" s="70" t="str">
        <f>VLOOKUP($G22,Dold_variabelinfo!$A:$E,COLUMN(Dold_variabelinfo!$E:$E),0)</f>
        <v>1997-</v>
      </c>
      <c r="F22" s="71">
        <f>VLOOKUP($G22,Dold_variabelinfo!$A:$F,COLUMN(Dold_variabelinfo!$F:$F),0)</f>
        <v>0</v>
      </c>
      <c r="G22" s="98" t="s">
        <v>128</v>
      </c>
      <c r="H22" s="194" t="b">
        <v>0</v>
      </c>
      <c r="I22" s="100">
        <f t="shared" si="2"/>
        <v>0</v>
      </c>
      <c r="J22" s="100">
        <f t="shared" si="3"/>
        <v>0</v>
      </c>
    </row>
    <row r="23" spans="2:10" x14ac:dyDescent="0.3">
      <c r="B23" s="70" t="str">
        <f>VLOOKUP($G23,Dold_variabelinfo!$A:$D,COLUMN(Dold_variabelinfo!$B:$B),0)</f>
        <v>OP</v>
      </c>
      <c r="C23" s="71" t="str">
        <f>VLOOKUP($G23,Dold_variabelinfo!$A:$D,COLUMN(Dold_variabelinfo!$C:$C),0)</f>
        <v>Åtgärder</v>
      </c>
      <c r="D23" s="71" t="str">
        <f>VLOOKUP($G23,Dold_variabelinfo!$A:$D,COLUMN(Dold_variabelinfo!$D:$D),0)</f>
        <v>Åtgärdkoder max 30 åtgärder</v>
      </c>
      <c r="E23" s="70" t="str">
        <f>VLOOKUP($G23,Dold_variabelinfo!$A:$E,COLUMN(Dold_variabelinfo!$E:$E),0)</f>
        <v>1997-</v>
      </c>
      <c r="F23" s="71">
        <f>VLOOKUP($G23,Dold_variabelinfo!$A:$F,COLUMN(Dold_variabelinfo!$F:$F),0)</f>
        <v>0</v>
      </c>
      <c r="G23" s="98" t="s">
        <v>130</v>
      </c>
      <c r="H23" s="194" t="b">
        <v>0</v>
      </c>
      <c r="I23" s="100">
        <f t="shared" si="2"/>
        <v>0</v>
      </c>
      <c r="J23" s="100">
        <f t="shared" si="3"/>
        <v>0</v>
      </c>
    </row>
    <row r="24" spans="2:10" x14ac:dyDescent="0.3">
      <c r="B24" s="70" t="str">
        <f>VLOOKUP($G24,Dold_variabelinfo!$A:$D,COLUMN(Dold_variabelinfo!$B:$B),0)</f>
        <v>OP_ANT</v>
      </c>
      <c r="C24" s="71" t="str">
        <f>VLOOKUP($G24,Dold_variabelinfo!$A:$D,COLUMN(Dold_variabelinfo!$C:$C),0)</f>
        <v>Antalet åtgärder</v>
      </c>
      <c r="D24" s="71" t="str">
        <f>VLOOKUP($G24,Dold_variabelinfo!$A:$D,COLUMN(Dold_variabelinfo!$D:$D),0)</f>
        <v>Antal inrapporterade åtgärder, kan vara mer än 30</v>
      </c>
      <c r="E24" s="70" t="str">
        <f>VLOOKUP($G24,Dold_variabelinfo!$A:$E,COLUMN(Dold_variabelinfo!$E:$E),0)</f>
        <v>2011-</v>
      </c>
      <c r="F24" s="71">
        <f>VLOOKUP($G24,Dold_variabelinfo!$A:$F,COLUMN(Dold_variabelinfo!$F:$F),0)</f>
        <v>0</v>
      </c>
      <c r="G24" s="98" t="s">
        <v>131</v>
      </c>
      <c r="H24" s="194" t="b">
        <v>0</v>
      </c>
      <c r="I24" s="100">
        <f t="shared" si="2"/>
        <v>0</v>
      </c>
      <c r="J24" s="100">
        <f t="shared" si="3"/>
        <v>0</v>
      </c>
    </row>
    <row r="25" spans="2:10" ht="54" x14ac:dyDescent="0.3">
      <c r="B25" s="70" t="str">
        <f>VLOOKUP($G25,Dold_variabelinfo!$A:$D,COLUMN(Dold_variabelinfo!$B:$B),0)</f>
        <v>PNRQ</v>
      </c>
      <c r="C25" s="71" t="str">
        <f>VLOOKUP($G25,Dold_variabelinfo!$A:$D,COLUMN(Dold_variabelinfo!$C:$C),0)</f>
        <v>Personnummerkvalitet</v>
      </c>
      <c r="D25" s="71" t="str">
        <f>VLOOKUP($G25,Dold_variabelinfo!$A:$D,COLUMN(Dold_variabelinfo!$D:$D),0)</f>
        <v>Variabel som visar kvaliteten på ett personnummer (PNR) enligt vissa förutbestämda regler. Variabeln är skapad med hjälp av Socialstyrelsens standardmacro för personnummerkvalitet</v>
      </c>
      <c r="E25" s="70" t="str">
        <f>VLOOKUP($G25,Dold_variabelinfo!$A:$E,COLUMN(Dold_variabelinfo!$E:$E),0)</f>
        <v>1997-</v>
      </c>
      <c r="F25" s="71">
        <f>VLOOKUP($G25,Dold_variabelinfo!$A:$F,COLUMN(Dold_variabelinfo!$F:$F),0)</f>
        <v>0</v>
      </c>
      <c r="G25" s="98" t="s">
        <v>823</v>
      </c>
      <c r="H25" s="194" t="b">
        <v>0</v>
      </c>
      <c r="I25" s="100">
        <f t="shared" si="2"/>
        <v>0</v>
      </c>
      <c r="J25" s="100">
        <f t="shared" si="3"/>
        <v>0</v>
      </c>
    </row>
    <row r="26" spans="2:10" x14ac:dyDescent="0.3">
      <c r="B26" s="70" t="str">
        <f>VLOOKUP($G26,Dold_variabelinfo!$A:$D,COLUMN(Dold_variabelinfo!$B:$B),0)</f>
        <v>PVARD</v>
      </c>
      <c r="C26" s="71" t="str">
        <f>VLOOKUP($G26,Dold_variabelinfo!$A:$D,COLUMN(Dold_variabelinfo!$C:$C),0)</f>
        <v>Planerad vårdkontakt</v>
      </c>
      <c r="D26" s="71" t="str">
        <f>VLOOKUP($G26,Dold_variabelinfo!$A:$D,COLUMN(Dold_variabelinfo!$D:$D),0)</f>
        <v>Anger om besöket varit planerat eller ej</v>
      </c>
      <c r="E26" s="70" t="str">
        <f>VLOOKUP($G26,Dold_variabelinfo!$A:$E,COLUMN(Dold_variabelinfo!$E:$E),0)</f>
        <v>1997-</v>
      </c>
      <c r="F26" s="71">
        <f>VLOOKUP($G26,Dold_variabelinfo!$A:$F,COLUMN(Dold_variabelinfo!$F:$F),0)</f>
        <v>0</v>
      </c>
      <c r="G26" s="98" t="s">
        <v>132</v>
      </c>
      <c r="H26" s="194" t="b">
        <v>0</v>
      </c>
      <c r="I26" s="100">
        <f t="shared" si="2"/>
        <v>0</v>
      </c>
      <c r="J26" s="100">
        <f t="shared" si="3"/>
        <v>0</v>
      </c>
    </row>
    <row r="27" spans="2:10" ht="27" x14ac:dyDescent="0.3">
      <c r="B27" s="70" t="str">
        <f>VLOOKUP($G27,Dold_variabelinfo!$A:$D,COLUMN(Dold_variabelinfo!$B:$B),0)</f>
        <v>RTC</v>
      </c>
      <c r="C27" s="71" t="str">
        <f>VLOOKUP($G27,Dold_variabelinfo!$A:$D,COLUMN(Dold_variabelinfo!$C:$C),0)</f>
        <v>Kvalitetsvariabel-DRG</v>
      </c>
      <c r="D27" s="71" t="str">
        <f>VLOOKUP($G27,Dold_variabelinfo!$A:$D,COLUMN(Dold_variabelinfo!$D:$D),0)</f>
        <v>En fellista som listar registrets felaktigheter efter procentuell fördelning</v>
      </c>
      <c r="E27" s="70" t="str">
        <f>VLOOKUP($G27,Dold_variabelinfo!$A:$E,COLUMN(Dold_variabelinfo!$E:$E),0)</f>
        <v>2001-2011</v>
      </c>
      <c r="F27" s="71">
        <f>VLOOKUP($G27,Dold_variabelinfo!$A:$F,COLUMN(Dold_variabelinfo!$F:$F),0)</f>
        <v>0</v>
      </c>
      <c r="G27" s="98" t="s">
        <v>133</v>
      </c>
      <c r="H27" s="194" t="b">
        <v>0</v>
      </c>
      <c r="I27" s="100">
        <f t="shared" si="2"/>
        <v>0</v>
      </c>
      <c r="J27" s="100">
        <f t="shared" si="3"/>
        <v>0</v>
      </c>
    </row>
    <row r="28" spans="2:10" ht="27" x14ac:dyDescent="0.3">
      <c r="B28" s="70" t="str">
        <f>VLOOKUP($G28,Dold_variabelinfo!$A:$D,COLUMN(Dold_variabelinfo!$B:$B),0)</f>
        <v>SENINV</v>
      </c>
      <c r="C28" s="71" t="str">
        <f>VLOOKUP($G28,Dold_variabelinfo!$A:$D,COLUMN(Dold_variabelinfo!$C:$C),0)</f>
        <v>Senaste invandring</v>
      </c>
      <c r="D28" s="71" t="str">
        <f>VLOOKUP($G28,Dold_variabelinfo!$A:$D,COLUMN(Dold_variabelinfo!$D:$D),0)</f>
        <v>Senaste invandring (ÅÅÅÅ, ÅÅÅÅ-MM eller ÅÅÅÅ-MM-DD beroende på årsbestånd)</v>
      </c>
      <c r="E28" s="70" t="str">
        <f>VLOOKUP($G28,Dold_variabelinfo!$A:$E,COLUMN(Dold_variabelinfo!$E:$E),0)</f>
        <v>2004-</v>
      </c>
      <c r="F28" s="71" t="str">
        <f>VLOOKUP($G28,Dold_variabelinfo!$A:$F,COLUMN(Dold_variabelinfo!$F:$F),0)</f>
        <v>Uppgift från SCB</v>
      </c>
      <c r="G28" s="98" t="s">
        <v>134</v>
      </c>
      <c r="H28" s="194" t="b">
        <v>0</v>
      </c>
      <c r="I28" s="100">
        <f t="shared" si="2"/>
        <v>0</v>
      </c>
      <c r="J28" s="100">
        <f t="shared" si="3"/>
        <v>0</v>
      </c>
    </row>
    <row r="29" spans="2:10" ht="27" x14ac:dyDescent="0.3">
      <c r="B29" s="70" t="str">
        <f>VLOOKUP($G29,Dold_variabelinfo!$A:$D,COLUMN(Dold_variabelinfo!$B:$B),0)</f>
        <v>SENUTV</v>
      </c>
      <c r="C29" s="71" t="str">
        <f>VLOOKUP($G29,Dold_variabelinfo!$A:$D,COLUMN(Dold_variabelinfo!$C:$C),0)</f>
        <v>Senaste utvandring</v>
      </c>
      <c r="D29" s="71" t="str">
        <f>VLOOKUP($G29,Dold_variabelinfo!$A:$D,COLUMN(Dold_variabelinfo!$D:$D),0)</f>
        <v>Senaste utvandring (ÅÅÅÅ, ÅÅÅÅ-MM eller ÅÅÅÅ-MM-DD beroende på årsbestånd)</v>
      </c>
      <c r="E29" s="70" t="str">
        <f>VLOOKUP($G29,Dold_variabelinfo!$A:$E,COLUMN(Dold_variabelinfo!$E:$E),0)</f>
        <v>2004-</v>
      </c>
      <c r="F29" s="71" t="str">
        <f>VLOOKUP($G29,Dold_variabelinfo!$A:$F,COLUMN(Dold_variabelinfo!$F:$F),0)</f>
        <v>Uppgift från SCB</v>
      </c>
      <c r="G29" s="98" t="s">
        <v>135</v>
      </c>
      <c r="H29" s="194" t="b">
        <v>0</v>
      </c>
      <c r="I29" s="100">
        <f t="shared" si="2"/>
        <v>0</v>
      </c>
      <c r="J29" s="100">
        <f t="shared" si="3"/>
        <v>0</v>
      </c>
    </row>
    <row r="30" spans="2:10" x14ac:dyDescent="0.3">
      <c r="B30" s="70" t="str">
        <f>VLOOKUP($G30,Dold_variabelinfo!$A:$D,COLUMN(Dold_variabelinfo!$B:$B),0)</f>
        <v>SJUKHUS</v>
      </c>
      <c r="C30" s="71" t="str">
        <f>VLOOKUP($G30,Dold_variabelinfo!$A:$D,COLUMN(Dold_variabelinfo!$C:$C),0)</f>
        <v>Sjukhus</v>
      </c>
      <c r="D30" s="71" t="str">
        <f>VLOOKUP($G30,Dold_variabelinfo!$A:$D,COLUMN(Dold_variabelinfo!$D:$D),0)</f>
        <v>Sjukhus vilket patienten besökt</v>
      </c>
      <c r="E30" s="70" t="str">
        <f>VLOOKUP($G30,Dold_variabelinfo!$A:$E,COLUMN(Dold_variabelinfo!$E:$E),0)</f>
        <v>1997-</v>
      </c>
      <c r="F30" s="71">
        <f>VLOOKUP($G30,Dold_variabelinfo!$A:$F,COLUMN(Dold_variabelinfo!$F:$F),0)</f>
        <v>0</v>
      </c>
      <c r="G30" s="98" t="s">
        <v>136</v>
      </c>
      <c r="H30" s="194" t="b">
        <v>0</v>
      </c>
      <c r="I30" s="100">
        <f t="shared" si="2"/>
        <v>0</v>
      </c>
      <c r="J30" s="100">
        <f t="shared" si="3"/>
        <v>0</v>
      </c>
    </row>
    <row r="31" spans="2:10" ht="27" x14ac:dyDescent="0.3">
      <c r="B31" s="70" t="str">
        <f>VLOOKUP($G31,Dold_variabelinfo!$A:$D,COLUMN(Dold_variabelinfo!$B:$B),0)</f>
        <v>SLUTRAPPORTERAD</v>
      </c>
      <c r="C31" s="71" t="str">
        <f>VLOOKUP($G31,Dold_variabelinfo!$A:$D,COLUMN(Dold_variabelinfo!$C:$C),0)</f>
        <v>Månadsdata, markerar om en vårdkontakt rapporterats in för sista gången i enlighet med föreskriften</v>
      </c>
      <c r="D31" s="71">
        <f>VLOOKUP($G31,Dold_variabelinfo!$A:$D,COLUMN(Dold_variabelinfo!$D:$D),0)</f>
        <v>0</v>
      </c>
      <c r="E31" s="70" t="str">
        <f>VLOOKUP($G31,Dold_variabelinfo!$A:$E,COLUMN(Dold_variabelinfo!$E:$E),0)</f>
        <v>2021-</v>
      </c>
      <c r="F31" s="77">
        <f>VLOOKUP($G31,Dold_variabelinfo!$A:$F,COLUMN(Dold_variabelinfo!$F:$F),0)</f>
        <v>0</v>
      </c>
      <c r="G31" s="98" t="s">
        <v>270</v>
      </c>
      <c r="H31" s="194" t="b">
        <v>0</v>
      </c>
      <c r="I31" s="100">
        <f t="shared" si="2"/>
        <v>0</v>
      </c>
      <c r="J31" s="100">
        <f t="shared" si="3"/>
        <v>0</v>
      </c>
    </row>
    <row r="32" spans="2:10" x14ac:dyDescent="0.3">
      <c r="C32" s="98"/>
      <c r="E32" s="98"/>
    </row>
    <row r="33" spans="1:10" s="97" customFormat="1" ht="17.25" x14ac:dyDescent="0.3">
      <c r="B33" s="84" t="s">
        <v>892</v>
      </c>
      <c r="C33" s="84"/>
      <c r="D33" s="95"/>
      <c r="F33" s="95"/>
    </row>
    <row r="34" spans="1:10" s="97" customFormat="1" ht="17.25" x14ac:dyDescent="0.3">
      <c r="B34" s="96" t="s">
        <v>893</v>
      </c>
      <c r="C34" s="84"/>
      <c r="D34" s="95"/>
      <c r="F34" s="95"/>
    </row>
    <row r="35" spans="1:10" s="97" customFormat="1" ht="27" x14ac:dyDescent="0.3">
      <c r="A35" s="96"/>
      <c r="B35" s="66" t="str">
        <f>VLOOKUP($G35,Dold_variabelinfo!$A:$D,COLUMN(Dold_variabelinfo!$B:$B),0)</f>
        <v>ANE1</v>
      </c>
      <c r="C35" s="67" t="str">
        <f>VLOOKUP($G35,Dold_variabelinfo!$A:$D,COLUMN(Dold_variabelinfo!$C:$C),0)</f>
        <v>Anestesikod 1</v>
      </c>
      <c r="D35" s="67" t="str">
        <f>VLOOKUP($G35,Dold_variabelinfo!$A:$D,COLUMN(Dold_variabelinfo!$D:$D),0)</f>
        <v>Anestesi vid operation</v>
      </c>
      <c r="E35" s="66" t="str">
        <f>VLOOKUP($G35,Dold_variabelinfo!$A:$E,COLUMN(Dold_variabelinfo!$E:$E),0)</f>
        <v>2004-2005</v>
      </c>
      <c r="F35" s="67" t="str">
        <f>VLOOKUP($G35,Dold_variabelinfo!$A:$F,COLUMN(Dold_variabelinfo!$F:$F),0)</f>
        <v>Variabeln avrådes från p.g.a. bristande kvalitet</v>
      </c>
      <c r="G35" s="98" t="s">
        <v>105</v>
      </c>
      <c r="H35" s="198" t="b">
        <v>0</v>
      </c>
      <c r="I35" s="100">
        <f t="shared" ref="I35:I38" si="4">IF(H35,1,0)</f>
        <v>0</v>
      </c>
      <c r="J35" s="100">
        <f t="shared" ref="J35:J38" si="5">I35</f>
        <v>0</v>
      </c>
    </row>
    <row r="36" spans="1:10" s="97" customFormat="1" ht="27" x14ac:dyDescent="0.3">
      <c r="A36" s="96"/>
      <c r="B36" s="113" t="str">
        <f>VLOOKUP($G36,Dold_variabelinfo!$A:$D,COLUMN(Dold_variabelinfo!$B:$B),0)</f>
        <v>ANE2</v>
      </c>
      <c r="C36" s="114" t="str">
        <f>VLOOKUP($G36,Dold_variabelinfo!$A:$D,COLUMN(Dold_variabelinfo!$C:$C),0)</f>
        <v>Anestesikod 2</v>
      </c>
      <c r="D36" s="114" t="str">
        <f>VLOOKUP($G36,Dold_variabelinfo!$A:$D,COLUMN(Dold_variabelinfo!$D:$D),0)</f>
        <v>Anestesi vid operation</v>
      </c>
      <c r="E36" s="113" t="str">
        <f>VLOOKUP($G36,Dold_variabelinfo!$A:$E,COLUMN(Dold_variabelinfo!$E:$E),0)</f>
        <v>2004-2005</v>
      </c>
      <c r="F36" s="114" t="str">
        <f>VLOOKUP($G36,Dold_variabelinfo!$A:$F,COLUMN(Dold_variabelinfo!$F:$F),0)</f>
        <v>Variabeln avrådes från p.g.a. bristande kvalitet</v>
      </c>
      <c r="G36" s="98" t="s">
        <v>106</v>
      </c>
      <c r="H36" s="198" t="b">
        <v>0</v>
      </c>
      <c r="I36" s="100">
        <f t="shared" si="4"/>
        <v>0</v>
      </c>
      <c r="J36" s="100">
        <f t="shared" si="5"/>
        <v>0</v>
      </c>
    </row>
    <row r="37" spans="1:10" s="97" customFormat="1" ht="27" x14ac:dyDescent="0.3">
      <c r="A37" s="96"/>
      <c r="B37" s="113" t="str">
        <f>VLOOKUP($G37,Dold_variabelinfo!$A:$D,COLUMN(Dold_variabelinfo!$B:$B),0)</f>
        <v>ATC</v>
      </c>
      <c r="C37" s="114" t="str">
        <f>VLOOKUP($G37,Dold_variabelinfo!$A:$D,COLUMN(Dold_variabelinfo!$C:$C),0)</f>
        <v>ATC-diagnoskoder</v>
      </c>
      <c r="D37" s="114" t="str">
        <f>VLOOKUP($G37,Dold_variabelinfo!$A:$D,COLUMN(Dold_variabelinfo!$D:$D),0)</f>
        <v>ATC-kod vid förgiftning. Läkemedel enligt FASS. Max 30 koder</v>
      </c>
      <c r="E37" s="113" t="str">
        <f>VLOOKUP($G37,Dold_variabelinfo!$A:$E,COLUMN(Dold_variabelinfo!$E:$E),0)</f>
        <v>2001-</v>
      </c>
      <c r="F37" s="114" t="str">
        <f>VLOOKUP($G37,Dold_variabelinfo!$A:$F,COLUMN(Dold_variabelinfo!$F:$F),0)</f>
        <v>Variabeln avrådes från p.g.a. stort bortfall och bristande kvalitet</v>
      </c>
      <c r="G37" s="105" t="s">
        <v>108</v>
      </c>
      <c r="H37" s="198" t="b">
        <v>0</v>
      </c>
      <c r="I37" s="100">
        <f t="shared" si="4"/>
        <v>0</v>
      </c>
      <c r="J37" s="100">
        <f t="shared" si="5"/>
        <v>0</v>
      </c>
    </row>
    <row r="38" spans="1:10" s="97" customFormat="1" ht="27" x14ac:dyDescent="0.3">
      <c r="A38" s="96"/>
      <c r="B38" s="113" t="str">
        <f>VLOOKUP($G38,Dold_variabelinfo!$A:$D,COLUMN(Dold_variabelinfo!$B:$B),0)</f>
        <v>ATCO</v>
      </c>
      <c r="C38" s="114" t="str">
        <f>VLOOKUP($G38,Dold_variabelinfo!$A:$D,COLUMN(Dold_variabelinfo!$C:$C),0)</f>
        <v>ATC-åtgärdskoder</v>
      </c>
      <c r="D38" s="114" t="str">
        <f>VLOOKUP($G38,Dold_variabelinfo!$A:$D,COLUMN(Dold_variabelinfo!$D:$D),0)</f>
        <v>ATC-kod för läkemedelstillförsel vid vårdbesöket. Läkemedel enligt FASS. Max 30 koder</v>
      </c>
      <c r="E38" s="113" t="str">
        <f>VLOOKUP($G38,Dold_variabelinfo!$A:$E,COLUMN(Dold_variabelinfo!$E:$E),0)</f>
        <v>2007-</v>
      </c>
      <c r="F38" s="114" t="str">
        <f>VLOOKUP($G38,Dold_variabelinfo!$A:$F,COLUMN(Dold_variabelinfo!$F:$F),0)</f>
        <v>Variabeln avrådes från p.g.a. stort bortfall och bristande kvalitet</v>
      </c>
      <c r="G38" s="105" t="s">
        <v>109</v>
      </c>
      <c r="H38" s="198" t="b">
        <v>0</v>
      </c>
      <c r="I38" s="100">
        <f t="shared" si="4"/>
        <v>0</v>
      </c>
      <c r="J38" s="100">
        <f t="shared" si="5"/>
        <v>0</v>
      </c>
    </row>
    <row r="39" spans="1:10" ht="27" x14ac:dyDescent="0.3">
      <c r="B39" s="113" t="str">
        <f>VLOOKUP($G39,Dold_variabelinfo!$A:$D,COLUMN(Dold_variabelinfo!$B:$B),0)</f>
        <v>AVBR_AKUT</v>
      </c>
      <c r="C39" s="114" t="str">
        <f>VLOOKUP($G39,Dold_variabelinfo!$A:$D,COLUMN(Dold_variabelinfo!$C:$C),0)</f>
        <v>Avbruten vård på akutmottagning</v>
      </c>
      <c r="D39" s="114">
        <f>VLOOKUP($G39,Dold_variabelinfo!$A:$D,COLUMN(Dold_variabelinfo!$D:$D),0)</f>
        <v>0</v>
      </c>
      <c r="E39" s="113" t="str">
        <f>VLOOKUP($G39,Dold_variabelinfo!$A:$E,COLUMN(Dold_variabelinfo!$E:$E),0)</f>
        <v>2016-</v>
      </c>
      <c r="F39" s="114" t="str">
        <f>VLOOKUP($G39,Dold_variabelinfo!$A:$F,COLUMN(Dold_variabelinfo!$F:$F),0)</f>
        <v>Rekommenderas ej p.g.a. mycket bristande kvalitet</v>
      </c>
      <c r="G39" s="105" t="s">
        <v>817</v>
      </c>
      <c r="H39" s="194" t="b">
        <v>0</v>
      </c>
      <c r="I39" s="100">
        <f t="shared" ref="I39:I54" si="6">IF(H39,1,0)</f>
        <v>0</v>
      </c>
      <c r="J39" s="100">
        <f t="shared" ref="J39:J54" si="7">I39</f>
        <v>0</v>
      </c>
    </row>
    <row r="40" spans="1:10" ht="27" x14ac:dyDescent="0.3">
      <c r="B40" s="113" t="str">
        <f>VLOOKUP($G40,Dold_variabelinfo!$A:$D,COLUMN(Dold_variabelinfo!$B:$B),0)</f>
        <v>BED_AKUT_TIDPUNKT</v>
      </c>
      <c r="C40" s="114" t="str">
        <f>VLOOKUP($G40,Dold_variabelinfo!$A:$D,COLUMN(Dold_variabelinfo!$C:$C),0)</f>
        <v>Tidpunkt för läkarbedömning på akutmottagning</v>
      </c>
      <c r="D40" s="114">
        <f>VLOOKUP($G40,Dold_variabelinfo!$A:$D,COLUMN(Dold_variabelinfo!$D:$D),0)</f>
        <v>0</v>
      </c>
      <c r="E40" s="113" t="str">
        <f>VLOOKUP($G40,Dold_variabelinfo!$A:$E,COLUMN(Dold_variabelinfo!$E:$E),0)</f>
        <v>2016-</v>
      </c>
      <c r="F40" s="114" t="str">
        <f>VLOOKUP($G40,Dold_variabelinfo!$A:$F,COLUMN(Dold_variabelinfo!$F:$F),0)</f>
        <v>Det kan finnas vissa regionala brister, successivt blivit bättre kvalité</v>
      </c>
      <c r="G40" s="98" t="s">
        <v>110</v>
      </c>
      <c r="H40" s="194" t="b">
        <v>0</v>
      </c>
      <c r="I40" s="100">
        <f t="shared" si="6"/>
        <v>0</v>
      </c>
      <c r="J40" s="100">
        <f t="shared" si="7"/>
        <v>0</v>
      </c>
    </row>
    <row r="41" spans="1:10" s="97" customFormat="1" ht="40.5" x14ac:dyDescent="0.3">
      <c r="B41" s="113" t="str">
        <f>VLOOKUP($G41,Dold_variabelinfo!$A:$D,COLUMN(Dold_variabelinfo!$B:$B),0)</f>
        <v>DISTRIKT</v>
      </c>
      <c r="C41" s="114" t="str">
        <f>VLOOKUP($G41,Dold_variabelinfo!$A:$D,COLUMN(Dold_variabelinfo!$C:$C),0)</f>
        <v>Patientens hemdistrikt</v>
      </c>
      <c r="D41" s="114">
        <f>VLOOKUP($G41,Dold_variabelinfo!$A:$D,COLUMN(Dold_variabelinfo!$D:$D),0)</f>
        <v>0</v>
      </c>
      <c r="E41" s="113" t="str">
        <f>VLOOKUP($G41,Dold_variabelinfo!$A:$E,COLUMN(Dold_variabelinfo!$E:$E),0)</f>
        <v>2016-</v>
      </c>
      <c r="F41" s="114" t="str">
        <f>VLOOKUP($G41,Dold_variabelinfo!$A:$F,COLUMN(Dold_variabelinfo!$F:$F),0)</f>
        <v xml:space="preserve">Första årsversionen av registret innehåller uppgifter från Skatteverket. Sedan läggs uppgifter från SCB på </v>
      </c>
      <c r="G41" s="98" t="s">
        <v>821</v>
      </c>
      <c r="H41" s="194" t="b">
        <v>0</v>
      </c>
      <c r="I41" s="100">
        <f>IF(H41,1,0)</f>
        <v>0</v>
      </c>
      <c r="J41" s="100">
        <f>I41</f>
        <v>0</v>
      </c>
    </row>
    <row r="42" spans="1:10" ht="27" x14ac:dyDescent="0.3">
      <c r="B42" s="113" t="str">
        <f>VLOOKUP($G42,Dold_variabelinfo!$A:$D,COLUMN(Dold_variabelinfo!$B:$B),0)</f>
        <v>FLAND</v>
      </c>
      <c r="C42" s="114" t="str">
        <f>VLOOKUP($G42,Dold_variabelinfo!$A:$D,COLUMN(Dold_variabelinfo!$C:$C),0)</f>
        <v>Födelseland</v>
      </c>
      <c r="D42" s="114" t="str">
        <f>VLOOKUP($G42,Dold_variabelinfo!$A:$D,COLUMN(Dold_variabelinfo!$D:$D),0)</f>
        <v>Patientens födelseland</v>
      </c>
      <c r="E42" s="113" t="str">
        <f>VLOOKUP($G42,Dold_variabelinfo!$A:$E,COLUMN(Dold_variabelinfo!$E:$E),0)</f>
        <v>2001-</v>
      </c>
      <c r="F42" s="114" t="str">
        <f>VLOOKUP($G42,Dold_variabelinfo!$A:$F,COLUMN(Dold_variabelinfo!$F:$F),0)</f>
        <v>För enskilda länder krävs särskild motivering. Uppgift från SCB</v>
      </c>
      <c r="G42" s="98" t="s">
        <v>116</v>
      </c>
      <c r="H42" s="194" t="b">
        <v>0</v>
      </c>
      <c r="I42" s="100">
        <f t="shared" si="6"/>
        <v>0</v>
      </c>
      <c r="J42" s="100">
        <f t="shared" si="7"/>
        <v>0</v>
      </c>
    </row>
    <row r="43" spans="1:10" ht="27" x14ac:dyDescent="0.3">
      <c r="B43" s="113" t="str">
        <f>VLOOKUP($G43,Dold_variabelinfo!$A:$D,COLUMN(Dold_variabelinfo!$B:$B),0)</f>
        <v>FODDAT</v>
      </c>
      <c r="C43" s="114" t="str">
        <f>VLOOKUP($G43,Dold_variabelinfo!$A:$D,COLUMN(Dold_variabelinfo!$C:$C),0)</f>
        <v>Födelsedatum (Lämnas ut som År-Mån)</v>
      </c>
      <c r="D43" s="114" t="str">
        <f>VLOOKUP($G43,Dold_variabelinfo!$A:$D,COLUMN(Dold_variabelinfo!$D:$D),0)</f>
        <v>Patientens födelsedatum, alfanumeriskt</v>
      </c>
      <c r="E43" s="113" t="str">
        <f>VLOOKUP($G43,Dold_variabelinfo!$A:$E,COLUMN(Dold_variabelinfo!$E:$E),0)</f>
        <v>2001-</v>
      </c>
      <c r="F43" s="114" t="str">
        <f>VLOOKUP($G43,Dold_variabelinfo!$A:$F,COLUMN(Dold_variabelinfo!$F:$F),0)</f>
        <v>För fullständigt datum krävs särskild motivering</v>
      </c>
      <c r="G43" s="98" t="s">
        <v>117</v>
      </c>
      <c r="H43" s="194" t="b">
        <v>0</v>
      </c>
      <c r="I43" s="100">
        <f t="shared" si="6"/>
        <v>0</v>
      </c>
      <c r="J43" s="100">
        <f t="shared" si="7"/>
        <v>0</v>
      </c>
    </row>
    <row r="44" spans="1:10" ht="27" x14ac:dyDescent="0.3">
      <c r="B44" s="113" t="str">
        <f>VLOOKUP($G44,Dold_variabelinfo!$A:$D,COLUMN(Dold_variabelinfo!$B:$B),0)</f>
        <v>FODDATN</v>
      </c>
      <c r="C44" s="114" t="str">
        <f>VLOOKUP($G44,Dold_variabelinfo!$A:$D,COLUMN(Dold_variabelinfo!$C:$C),0)</f>
        <v>Födelsedatum (Lämnas ut som År-Mån)</v>
      </c>
      <c r="D44" s="114" t="str">
        <f>VLOOKUP($G44,Dold_variabelinfo!$A:$D,COLUMN(Dold_variabelinfo!$D:$D),0)</f>
        <v>Patientens födelsedatum, numeriskt</v>
      </c>
      <c r="E44" s="113" t="str">
        <f>VLOOKUP($G44,Dold_variabelinfo!$A:$E,COLUMN(Dold_variabelinfo!$E:$E),0)</f>
        <v>2001-</v>
      </c>
      <c r="F44" s="114" t="str">
        <f>VLOOKUP($G44,Dold_variabelinfo!$A:$F,COLUMN(Dold_variabelinfo!$F:$F),0)</f>
        <v>För fullständigt datum krävs särskild motivering</v>
      </c>
      <c r="G44" s="98" t="s">
        <v>311</v>
      </c>
      <c r="H44" s="194" t="b">
        <v>0</v>
      </c>
      <c r="I44" s="100">
        <f t="shared" si="6"/>
        <v>0</v>
      </c>
      <c r="J44" s="100">
        <f t="shared" si="7"/>
        <v>0</v>
      </c>
    </row>
    <row r="45" spans="1:10" ht="27" x14ac:dyDescent="0.3">
      <c r="B45" s="113" t="str">
        <f>VLOOKUP($G45,Dold_variabelinfo!$A:$D,COLUMN(Dold_variabelinfo!$B:$B),0)</f>
        <v>IN_AKUT_TIDPUNKT</v>
      </c>
      <c r="C45" s="114" t="str">
        <f>VLOOKUP($G45,Dold_variabelinfo!$A:$D,COLUMN(Dold_variabelinfo!$C:$C),0)</f>
        <v>Tidpunkt för start av besök på akutmottagning</v>
      </c>
      <c r="D45" s="114">
        <f>VLOOKUP($G45,Dold_variabelinfo!$A:$D,COLUMN(Dold_variabelinfo!$D:$D),0)</f>
        <v>0</v>
      </c>
      <c r="E45" s="113" t="str">
        <f>VLOOKUP($G45,Dold_variabelinfo!$A:$E,COLUMN(Dold_variabelinfo!$E:$E),0)</f>
        <v>2016-</v>
      </c>
      <c r="F45" s="114" t="str">
        <f>VLOOKUP($G45,Dold_variabelinfo!$A:$F,COLUMN(Dold_variabelinfo!$F:$F),0)</f>
        <v>Det kan finnas vissa regionala brister, successivt blivit bättre kvalité</v>
      </c>
      <c r="G45" s="98" t="s">
        <v>119</v>
      </c>
      <c r="H45" s="194" t="b">
        <v>0</v>
      </c>
      <c r="I45" s="100">
        <f t="shared" si="6"/>
        <v>0</v>
      </c>
      <c r="J45" s="100">
        <f t="shared" si="7"/>
        <v>0</v>
      </c>
    </row>
    <row r="46" spans="1:10" ht="27" x14ac:dyDescent="0.3">
      <c r="B46" s="113" t="str">
        <f>VLOOKUP($G46,Dold_variabelinfo!$A:$D,COLUMN(Dold_variabelinfo!$B:$B),0)</f>
        <v>INDATUM</v>
      </c>
      <c r="C46" s="114" t="str">
        <f>VLOOKUP($G46,Dold_variabelinfo!$A:$D,COLUMN(Dold_variabelinfo!$C:$C),0)</f>
        <v>Besöksdatum numeriskt format</v>
      </c>
      <c r="D46" s="114" t="str">
        <f>VLOOKUP($G46,Dold_variabelinfo!$A:$D,COLUMN(Dold_variabelinfo!$D:$D),0)</f>
        <v>Datum för öppenvårdkontakt, numeriskt</v>
      </c>
      <c r="E46" s="113" t="str">
        <f>VLOOKUP($G46,Dold_variabelinfo!$A:$E,COLUMN(Dold_variabelinfo!$E:$E),0)</f>
        <v>1997-</v>
      </c>
      <c r="F46" s="114" t="str">
        <f>VLOOKUP($G46,Dold_variabelinfo!$A:$F,COLUMN(Dold_variabelinfo!$F:$F),0)</f>
        <v>Numeriskt format. Större bortfall än alfanumeriska motsvarigheten INDATUM</v>
      </c>
      <c r="G46" s="105" t="s">
        <v>120</v>
      </c>
      <c r="H46" s="194" t="b">
        <v>0</v>
      </c>
      <c r="I46" s="100">
        <f t="shared" si="6"/>
        <v>0</v>
      </c>
      <c r="J46" s="100">
        <f t="shared" si="7"/>
        <v>0</v>
      </c>
    </row>
    <row r="47" spans="1:10" s="97" customFormat="1" ht="27" x14ac:dyDescent="0.3">
      <c r="B47" s="113" t="str">
        <f>VLOOKUP($G47,Dold_variabelinfo!$A:$D,COLUMN(Dold_variabelinfo!$B:$B),0)</f>
        <v>LKF</v>
      </c>
      <c r="C47" s="114" t="str">
        <f>VLOOKUP($G47,Dold_variabelinfo!$A:$D,COLUMN(Dold_variabelinfo!$C:$C),0)</f>
        <v>Folkbokföringsort (Län, kommun, församling)</v>
      </c>
      <c r="D47" s="114" t="str">
        <f>VLOOKUP($G47,Dold_variabelinfo!$A:$D,COLUMN(Dold_variabelinfo!$D:$D),0)</f>
        <v>Patientens folkbokföringsort (län, kommun, församling)</v>
      </c>
      <c r="E47" s="113" t="str">
        <f>VLOOKUP($G47,Dold_variabelinfo!$A:$E,COLUMN(Dold_variabelinfo!$E:$E),0)</f>
        <v>1997-2014</v>
      </c>
      <c r="F47" s="114" t="str">
        <f>VLOOKUP($G47,Dold_variabelinfo!$A:$F,COLUMN(Dold_variabelinfo!$F:$F),0)</f>
        <v>För församling krävs särsild motivering. Uppgift från SCB</v>
      </c>
      <c r="G47" s="102" t="s">
        <v>336</v>
      </c>
      <c r="H47" s="198" t="b">
        <v>0</v>
      </c>
      <c r="I47" s="97">
        <f t="shared" si="6"/>
        <v>0</v>
      </c>
      <c r="J47" s="97">
        <f t="shared" si="7"/>
        <v>0</v>
      </c>
    </row>
    <row r="48" spans="1:10" s="97" customFormat="1" ht="27" x14ac:dyDescent="0.3">
      <c r="B48" s="113" t="str">
        <f>VLOOKUP($G48,Dold_variabelinfo!$A:$D,COLUMN(Dold_variabelinfo!$B:$B),0)</f>
        <v>LKF_IN</v>
      </c>
      <c r="C48" s="114" t="str">
        <f>VLOOKUP($G48,Dold_variabelinfo!$A:$D,COLUMN(Dold_variabelinfo!$C:$C),0)</f>
        <v>Rapporterad folkbokföringsort (Län, kommun, församling)</v>
      </c>
      <c r="D48" s="114" t="str">
        <f>VLOOKUP($G48,Dold_variabelinfo!$A:$D,COLUMN(Dold_variabelinfo!$D:$D),0)</f>
        <v>Patientens folkbokföringsort enligt uppgiftslämnare (län, kommun, församling)</v>
      </c>
      <c r="E48" s="113" t="str">
        <f>VLOOKUP($G48,Dold_variabelinfo!$A:$E,COLUMN(Dold_variabelinfo!$E:$E),0)</f>
        <v>2001-2014</v>
      </c>
      <c r="F48" s="114" t="str">
        <f>VLOOKUP($G48,Dold_variabelinfo!$A:$F,COLUMN(Dold_variabelinfo!$F:$F),0)</f>
        <v>För församling krävs särsild motivering</v>
      </c>
      <c r="G48" s="102" t="s">
        <v>124</v>
      </c>
      <c r="H48" s="198" t="b">
        <v>0</v>
      </c>
      <c r="I48" s="97">
        <f t="shared" si="6"/>
        <v>0</v>
      </c>
      <c r="J48" s="97">
        <f t="shared" si="7"/>
        <v>0</v>
      </c>
    </row>
    <row r="49" spans="2:10" ht="81" x14ac:dyDescent="0.3">
      <c r="B49" s="113" t="str">
        <f>VLOOKUP($G49,Dold_variabelinfo!$A:$D,COLUMN(Dold_variabelinfo!$B:$B),0)</f>
        <v>LT_KLIN</v>
      </c>
      <c r="C49" s="114" t="str">
        <f>VLOOKUP($G49,Dold_variabelinfo!$A:$D,COLUMN(Dold_variabelinfo!$C:$C),0)</f>
        <v>Klinik</v>
      </c>
      <c r="D49" s="114" t="str">
        <f>VLOOKUP($G49,Dold_variabelinfo!$A:$D,COLUMN(Dold_variabelinfo!$D:$D),0)</f>
        <v>Klinik som patienten skrevs ut från</v>
      </c>
      <c r="E49" s="113" t="str">
        <f>VLOOKUP($G49,Dold_variabelinfo!$A:$E,COLUMN(Dold_variabelinfo!$E:$E),0)</f>
        <v>1997-2014</v>
      </c>
      <c r="F49" s="114" t="str">
        <f>VLOOKUP($G49,Dold_variabelinfo!$A:$F,COLUMN(Dold_variabelinfo!$F:$F),0)</f>
        <v>Kombinationen MVO+SJUKHUS rekommenderas istället, eftersom LT_KLIN inte finns för alla år i registret. SJUKHUS behövs i kombination med MVO eftersom MVO-koder kan användas olika på olika sjukhus.</v>
      </c>
      <c r="G49" s="98" t="s">
        <v>126</v>
      </c>
      <c r="H49" s="194" t="b">
        <v>0</v>
      </c>
      <c r="I49" s="100">
        <f t="shared" si="6"/>
        <v>0</v>
      </c>
      <c r="J49" s="100">
        <f t="shared" si="7"/>
        <v>0</v>
      </c>
    </row>
    <row r="50" spans="2:10" ht="27" x14ac:dyDescent="0.3">
      <c r="B50" s="113" t="str">
        <f>VLOOKUP($G50,Dold_variabelinfo!$A:$D,COLUMN(Dold_variabelinfo!$B:$B),0)</f>
        <v>NATION</v>
      </c>
      <c r="C50" s="114" t="str">
        <f>VLOOKUP($G50,Dold_variabelinfo!$A:$D,COLUMN(Dold_variabelinfo!$C:$C),0)</f>
        <v>Land för medborgarskap (Grupperat på 11 kategorier)</v>
      </c>
      <c r="D50" s="114" t="str">
        <f>VLOOKUP($G50,Dold_variabelinfo!$A:$D,COLUMN(Dold_variabelinfo!$D:$D),0)</f>
        <v>Nationalitet</v>
      </c>
      <c r="E50" s="113" t="str">
        <f>VLOOKUP($G50,Dold_variabelinfo!$A:$E,COLUMN(Dold_variabelinfo!$E:$E),0)</f>
        <v>2001-</v>
      </c>
      <c r="F50" s="114" t="str">
        <f>VLOOKUP($G50,Dold_variabelinfo!$A:$F,COLUMN(Dold_variabelinfo!$F:$F),0)</f>
        <v>För enskilda länder krävs särskild motivering. Uppgift från SCB</v>
      </c>
      <c r="G50" s="98" t="s">
        <v>129</v>
      </c>
      <c r="H50" s="194" t="b">
        <v>0</v>
      </c>
      <c r="I50" s="100">
        <f t="shared" si="6"/>
        <v>0</v>
      </c>
      <c r="J50" s="100">
        <f t="shared" si="7"/>
        <v>0</v>
      </c>
    </row>
    <row r="51" spans="2:10" ht="27" x14ac:dyDescent="0.3">
      <c r="B51" s="113" t="str">
        <f>VLOOKUP($G51,Dold_variabelinfo!$A:$D,COLUMN(Dold_variabelinfo!$B:$B),0)</f>
        <v>PEKARE</v>
      </c>
      <c r="C51" s="114" t="str">
        <f>VLOOKUP($G51,Dold_variabelinfo!$A:$D,COLUMN(Dold_variabelinfo!$C:$C),0)</f>
        <v>Ordningsnummer på diagnos som har föranlett operationen</v>
      </c>
      <c r="D51" s="114">
        <f>VLOOKUP($G51,Dold_variabelinfo!$A:$D,COLUMN(Dold_variabelinfo!$D:$D),0)</f>
        <v>0</v>
      </c>
      <c r="E51" s="113" t="str">
        <f>VLOOKUP($G51,Dold_variabelinfo!$A:$E,COLUMN(Dold_variabelinfo!$E:$E),0)</f>
        <v>2004-2005</v>
      </c>
      <c r="F51" s="114" t="str">
        <f>VLOOKUP($G51,Dold_variabelinfo!$A:$F,COLUMN(Dold_variabelinfo!$F:$F),0)</f>
        <v>Variabeln avrådes från p.g.a. bristande kvalitet</v>
      </c>
      <c r="G51" s="98" t="s">
        <v>827</v>
      </c>
      <c r="H51" s="194" t="b">
        <v>0</v>
      </c>
      <c r="I51" s="100">
        <f t="shared" si="6"/>
        <v>0</v>
      </c>
      <c r="J51" s="100">
        <f t="shared" si="7"/>
        <v>0</v>
      </c>
    </row>
    <row r="52" spans="2:10" ht="40.5" x14ac:dyDescent="0.3">
      <c r="B52" s="113" t="str">
        <f>VLOOKUP($G52,Dold_variabelinfo!$A:$D,COLUMN(Dold_variabelinfo!$B:$B),0)</f>
        <v>PSVARD</v>
      </c>
      <c r="C52" s="114" t="str">
        <f>VLOOKUP($G52,Dold_variabelinfo!$A:$D,COLUMN(Dold_variabelinfo!$C:$C),0)</f>
        <v>Psykiatrisk vårdform</v>
      </c>
      <c r="D52" s="114">
        <f>VLOOKUP($G52,Dold_variabelinfo!$A:$D,COLUMN(Dold_variabelinfo!$D:$D),0)</f>
        <v>0</v>
      </c>
      <c r="E52" s="113" t="str">
        <f>VLOOKUP($G52,Dold_variabelinfo!$A:$E,COLUMN(Dold_variabelinfo!$E:$E),0)</f>
        <v>2015-</v>
      </c>
      <c r="F52" s="114" t="str">
        <f>VLOOKUP($G52,Dold_variabelinfo!$A:$F,COLUMN(Dold_variabelinfo!$F:$F),0)</f>
        <v>Rekommenderas ej att använda för statistik/analys på grund av dålig kvalitet. MVO+DIAGNOS rekommenderas istället</v>
      </c>
      <c r="G52" s="98" t="s">
        <v>314</v>
      </c>
      <c r="H52" s="194" t="b">
        <v>0</v>
      </c>
      <c r="I52" s="100">
        <f t="shared" si="6"/>
        <v>0</v>
      </c>
      <c r="J52" s="100">
        <f>I52</f>
        <v>0</v>
      </c>
    </row>
    <row r="53" spans="2:10" ht="27" x14ac:dyDescent="0.3">
      <c r="B53" s="113" t="str">
        <f>VLOOKUP($G53,Dold_variabelinfo!$A:$D,COLUMN(Dold_variabelinfo!$B:$B),0)</f>
        <v>UT_AKUT_TIDPUNKT</v>
      </c>
      <c r="C53" s="114" t="str">
        <f>VLOOKUP($G53,Dold_variabelinfo!$A:$D,COLUMN(Dold_variabelinfo!$C:$C),0)</f>
        <v>Tidpunkt för avslut av besök på akutmottagning</v>
      </c>
      <c r="D53" s="114" t="str">
        <f>VLOOKUP($G53,Dold_variabelinfo!$A:$D,COLUMN(Dold_variabelinfo!$D:$D),0)</f>
        <v>Tidpunkt för avslut av öppenvårdskontakt på akutmottagning</v>
      </c>
      <c r="E53" s="113" t="str">
        <f>VLOOKUP($G53,Dold_variabelinfo!$A:$E,COLUMN(Dold_variabelinfo!$E:$E),0)</f>
        <v>2016-</v>
      </c>
      <c r="F53" s="114" t="str">
        <f>VLOOKUP($G53,Dold_variabelinfo!$A:$F,COLUMN(Dold_variabelinfo!$F:$F),0)</f>
        <v>Det kan finnas vissa regionala brister, successivt blivit bättre kvalité</v>
      </c>
      <c r="G53" s="98" t="s">
        <v>137</v>
      </c>
      <c r="H53" s="194" t="b">
        <v>0</v>
      </c>
      <c r="I53" s="100">
        <f t="shared" si="6"/>
        <v>0</v>
      </c>
      <c r="J53" s="100">
        <f t="shared" si="7"/>
        <v>0</v>
      </c>
    </row>
    <row r="54" spans="2:10" ht="27" x14ac:dyDescent="0.3">
      <c r="B54" s="113" t="str">
        <f>VLOOKUP($G54,Dold_variabelinfo!$A:$D,COLUMN(Dold_variabelinfo!$B:$B),0)</f>
        <v>VERKS_AKUT</v>
      </c>
      <c r="C54" s="114" t="str">
        <f>VLOOKUP($G54,Dold_variabelinfo!$A:$D,COLUMN(Dold_variabelinfo!$C:$C),0)</f>
        <v>Akutverksamhet</v>
      </c>
      <c r="D54" s="114" t="str">
        <f>VLOOKUP($G54,Dold_variabelinfo!$A:$D,COLUMN(Dold_variabelinfo!$D:$D),0)</f>
        <v>Anger om besöket var ett akutbesök och typ av akutverksamhet</v>
      </c>
      <c r="E54" s="113" t="str">
        <f>VLOOKUP($G54,Dold_variabelinfo!$A:$E,COLUMN(Dold_variabelinfo!$E:$E),0)</f>
        <v>2016-</v>
      </c>
      <c r="F54" s="114" t="str">
        <f>VLOOKUP($G54,Dold_variabelinfo!$A:$F,COLUMN(Dold_variabelinfo!$F:$F),0)</f>
        <v>Det kan finnas vissa regionala brister, successivt blivit bättre kvalité</v>
      </c>
      <c r="G54" s="98" t="s">
        <v>138</v>
      </c>
      <c r="H54" s="194" t="b">
        <v>0</v>
      </c>
      <c r="I54" s="100">
        <f t="shared" si="6"/>
        <v>0</v>
      </c>
      <c r="J54" s="100">
        <f t="shared" si="7"/>
        <v>0</v>
      </c>
    </row>
    <row r="55" spans="2:10" x14ac:dyDescent="0.3">
      <c r="C55" s="98"/>
      <c r="E55" s="98"/>
    </row>
    <row r="56" spans="2:10" x14ac:dyDescent="0.3">
      <c r="C56" s="98"/>
      <c r="E56" s="98"/>
    </row>
    <row r="57" spans="2:10" x14ac:dyDescent="0.3">
      <c r="C57" s="98"/>
      <c r="E57" s="98"/>
    </row>
    <row r="58" spans="2:10" x14ac:dyDescent="0.3">
      <c r="C58" s="98"/>
      <c r="E58" s="98"/>
    </row>
    <row r="59" spans="2:10" x14ac:dyDescent="0.3">
      <c r="C59" s="98"/>
      <c r="E59" s="98"/>
    </row>
    <row r="60" spans="2:10" x14ac:dyDescent="0.3">
      <c r="C60" s="98"/>
      <c r="E60" s="98"/>
    </row>
    <row r="61" spans="2:10" x14ac:dyDescent="0.3">
      <c r="C61" s="98"/>
      <c r="E61" s="98"/>
    </row>
    <row r="62" spans="2:10" x14ac:dyDescent="0.3">
      <c r="C62" s="98"/>
      <c r="E62" s="98"/>
    </row>
    <row r="63" spans="2:10" x14ac:dyDescent="0.3">
      <c r="C63" s="98"/>
      <c r="E63" s="98"/>
    </row>
    <row r="64" spans="2:10" x14ac:dyDescent="0.3">
      <c r="C64" s="98"/>
      <c r="E64" s="98"/>
    </row>
    <row r="65" spans="3:5" x14ac:dyDescent="0.3">
      <c r="C65" s="98"/>
      <c r="E65" s="98"/>
    </row>
    <row r="66" spans="3:5" x14ac:dyDescent="0.3">
      <c r="C66" s="98"/>
      <c r="E66" s="98"/>
    </row>
    <row r="67" spans="3:5" x14ac:dyDescent="0.3">
      <c r="C67" s="98"/>
      <c r="E67" s="98"/>
    </row>
    <row r="68" spans="3:5" x14ac:dyDescent="0.3">
      <c r="C68" s="98"/>
      <c r="E68" s="98"/>
    </row>
    <row r="69" spans="3:5" x14ac:dyDescent="0.3">
      <c r="C69" s="98"/>
      <c r="E69" s="98"/>
    </row>
    <row r="70" spans="3:5" x14ac:dyDescent="0.3">
      <c r="C70" s="98"/>
      <c r="E70" s="98"/>
    </row>
    <row r="71" spans="3:5" x14ac:dyDescent="0.3">
      <c r="C71" s="98"/>
      <c r="E71" s="98"/>
    </row>
    <row r="72" spans="3:5" x14ac:dyDescent="0.3">
      <c r="C72" s="98"/>
      <c r="E72" s="98"/>
    </row>
    <row r="73" spans="3:5" x14ac:dyDescent="0.3">
      <c r="C73" s="98"/>
      <c r="E73" s="98"/>
    </row>
    <row r="74" spans="3:5" x14ac:dyDescent="0.3">
      <c r="C74" s="98"/>
      <c r="E74" s="98"/>
    </row>
    <row r="75" spans="3:5" x14ac:dyDescent="0.3">
      <c r="C75" s="98"/>
      <c r="E75" s="98"/>
    </row>
    <row r="76" spans="3:5" x14ac:dyDescent="0.3">
      <c r="C76" s="98"/>
      <c r="E76" s="98"/>
    </row>
    <row r="77" spans="3:5" x14ac:dyDescent="0.3">
      <c r="C77" s="98"/>
      <c r="E77" s="98"/>
    </row>
    <row r="78" spans="3:5" x14ac:dyDescent="0.3">
      <c r="C78" s="98"/>
      <c r="E78" s="98"/>
    </row>
    <row r="79" spans="3:5" x14ac:dyDescent="0.3">
      <c r="C79" s="98"/>
      <c r="E79" s="98"/>
    </row>
    <row r="80" spans="3:5" x14ac:dyDescent="0.3">
      <c r="C80" s="98"/>
      <c r="E80" s="98"/>
    </row>
    <row r="81" spans="3:5" x14ac:dyDescent="0.3">
      <c r="C81" s="98"/>
      <c r="E81" s="98"/>
    </row>
    <row r="82" spans="3:5" x14ac:dyDescent="0.3">
      <c r="C82" s="98"/>
      <c r="E82" s="98"/>
    </row>
    <row r="83" spans="3:5" x14ac:dyDescent="0.3">
      <c r="C83" s="98"/>
      <c r="E83" s="98"/>
    </row>
    <row r="84" spans="3:5" x14ac:dyDescent="0.3">
      <c r="C84" s="98"/>
      <c r="E84" s="98"/>
    </row>
    <row r="85" spans="3:5" x14ac:dyDescent="0.3">
      <c r="C85" s="98"/>
      <c r="E85" s="98"/>
    </row>
    <row r="86" spans="3:5" x14ac:dyDescent="0.3">
      <c r="C86" s="98"/>
      <c r="E86" s="98"/>
    </row>
    <row r="87" spans="3:5" x14ac:dyDescent="0.3">
      <c r="C87" s="98"/>
      <c r="E87" s="98"/>
    </row>
    <row r="88" spans="3:5" x14ac:dyDescent="0.3">
      <c r="C88" s="98"/>
      <c r="E88" s="98"/>
    </row>
    <row r="89" spans="3:5" x14ac:dyDescent="0.3">
      <c r="C89" s="98"/>
      <c r="E89" s="98"/>
    </row>
    <row r="90" spans="3:5" x14ac:dyDescent="0.3">
      <c r="C90" s="98"/>
      <c r="E90" s="98"/>
    </row>
    <row r="91" spans="3:5" x14ac:dyDescent="0.3">
      <c r="C91" s="98"/>
      <c r="E91" s="98"/>
    </row>
    <row r="92" spans="3:5" x14ac:dyDescent="0.3">
      <c r="C92" s="98"/>
      <c r="E92" s="98"/>
    </row>
    <row r="93" spans="3:5" x14ac:dyDescent="0.3">
      <c r="C93" s="98"/>
      <c r="E93" s="98"/>
    </row>
    <row r="94" spans="3:5" x14ac:dyDescent="0.3">
      <c r="C94" s="98"/>
      <c r="E94" s="98"/>
    </row>
    <row r="95" spans="3:5" x14ac:dyDescent="0.3">
      <c r="C95" s="98"/>
      <c r="E95" s="98"/>
    </row>
    <row r="96" spans="3:5" x14ac:dyDescent="0.3">
      <c r="C96" s="98"/>
      <c r="E96" s="98"/>
    </row>
    <row r="97" spans="3:5" x14ac:dyDescent="0.3">
      <c r="C97" s="98"/>
      <c r="E97" s="98"/>
    </row>
    <row r="98" spans="3:5" x14ac:dyDescent="0.3">
      <c r="C98" s="98"/>
      <c r="E98" s="98"/>
    </row>
    <row r="99" spans="3:5" x14ac:dyDescent="0.3">
      <c r="C99" s="98"/>
      <c r="E99" s="98"/>
    </row>
    <row r="100" spans="3:5" x14ac:dyDescent="0.3">
      <c r="C100" s="98"/>
      <c r="E100" s="98"/>
    </row>
    <row r="101" spans="3:5" x14ac:dyDescent="0.3">
      <c r="C101" s="98"/>
      <c r="E101" s="98"/>
    </row>
    <row r="102" spans="3:5" x14ac:dyDescent="0.3">
      <c r="C102" s="98"/>
      <c r="E102" s="98"/>
    </row>
    <row r="103" spans="3:5" x14ac:dyDescent="0.3">
      <c r="C103" s="98"/>
      <c r="E103" s="98"/>
    </row>
    <row r="104" spans="3:5" x14ac:dyDescent="0.3">
      <c r="C104" s="98"/>
      <c r="E104" s="98"/>
    </row>
    <row r="105" spans="3:5" x14ac:dyDescent="0.3">
      <c r="C105" s="98"/>
      <c r="E105" s="98"/>
    </row>
    <row r="106" spans="3:5" x14ac:dyDescent="0.3">
      <c r="C106" s="98"/>
      <c r="E106" s="98"/>
    </row>
    <row r="107" spans="3:5" x14ac:dyDescent="0.3">
      <c r="C107" s="98"/>
      <c r="E107" s="98"/>
    </row>
    <row r="108" spans="3:5" x14ac:dyDescent="0.3">
      <c r="C108" s="98"/>
      <c r="E108" s="98"/>
    </row>
    <row r="109" spans="3:5" x14ac:dyDescent="0.3">
      <c r="C109" s="98"/>
      <c r="E109" s="98"/>
    </row>
    <row r="110" spans="3:5" x14ac:dyDescent="0.3">
      <c r="C110" s="98"/>
      <c r="E110" s="98"/>
    </row>
    <row r="111" spans="3:5" x14ac:dyDescent="0.3">
      <c r="C111" s="98"/>
      <c r="E111" s="98"/>
    </row>
    <row r="112" spans="3:5" x14ac:dyDescent="0.3">
      <c r="C112" s="98"/>
      <c r="E112" s="98"/>
    </row>
    <row r="113" spans="3:5" x14ac:dyDescent="0.3">
      <c r="C113" s="98"/>
      <c r="E113" s="98"/>
    </row>
    <row r="114" spans="3:5" x14ac:dyDescent="0.3">
      <c r="C114" s="98"/>
      <c r="E114" s="98"/>
    </row>
    <row r="115" spans="3:5" x14ac:dyDescent="0.3">
      <c r="C115" s="98"/>
      <c r="E115" s="98"/>
    </row>
    <row r="116" spans="3:5" x14ac:dyDescent="0.3">
      <c r="C116" s="98"/>
      <c r="E116" s="98"/>
    </row>
    <row r="117" spans="3:5" x14ac:dyDescent="0.3">
      <c r="C117" s="98"/>
      <c r="E117" s="98"/>
    </row>
    <row r="118" spans="3:5" x14ac:dyDescent="0.3">
      <c r="C118" s="98"/>
      <c r="E118" s="98"/>
    </row>
    <row r="119" spans="3:5" x14ac:dyDescent="0.3">
      <c r="C119" s="98"/>
      <c r="E119" s="98"/>
    </row>
    <row r="120" spans="3:5" x14ac:dyDescent="0.3">
      <c r="C120" s="98"/>
      <c r="E120" s="98"/>
    </row>
    <row r="121" spans="3:5" x14ac:dyDescent="0.3">
      <c r="C121" s="98"/>
      <c r="E121" s="98"/>
    </row>
    <row r="122" spans="3:5" x14ac:dyDescent="0.3">
      <c r="C122" s="98"/>
      <c r="E122" s="98"/>
    </row>
    <row r="123" spans="3:5" x14ac:dyDescent="0.3">
      <c r="C123" s="98"/>
      <c r="E123" s="98"/>
    </row>
    <row r="124" spans="3:5" x14ac:dyDescent="0.3">
      <c r="C124" s="98"/>
      <c r="E124" s="98"/>
    </row>
    <row r="125" spans="3:5" x14ac:dyDescent="0.3">
      <c r="C125" s="98"/>
      <c r="E125" s="98"/>
    </row>
    <row r="126" spans="3:5" x14ac:dyDescent="0.3">
      <c r="C126" s="98"/>
      <c r="E126" s="98"/>
    </row>
    <row r="127" spans="3:5" x14ac:dyDescent="0.3">
      <c r="C127" s="98"/>
      <c r="E127" s="98"/>
    </row>
    <row r="128" spans="3:5" x14ac:dyDescent="0.3">
      <c r="C128" s="98"/>
      <c r="E128" s="98"/>
    </row>
    <row r="129" spans="3:5" x14ac:dyDescent="0.3">
      <c r="C129" s="98"/>
      <c r="E129" s="98"/>
    </row>
    <row r="130" spans="3:5" x14ac:dyDescent="0.3">
      <c r="C130" s="98"/>
      <c r="E130" s="98"/>
    </row>
    <row r="131" spans="3:5" x14ac:dyDescent="0.3">
      <c r="C131" s="98"/>
      <c r="E131" s="98"/>
    </row>
    <row r="132" spans="3:5" x14ac:dyDescent="0.3">
      <c r="C132" s="98"/>
      <c r="E132" s="98"/>
    </row>
    <row r="133" spans="3:5" x14ac:dyDescent="0.3">
      <c r="C133" s="98"/>
      <c r="E133" s="98"/>
    </row>
    <row r="134" spans="3:5" x14ac:dyDescent="0.3">
      <c r="C134" s="98"/>
      <c r="E134" s="98"/>
    </row>
    <row r="135" spans="3:5" x14ac:dyDescent="0.3">
      <c r="C135" s="98"/>
      <c r="E135" s="98"/>
    </row>
    <row r="136" spans="3:5" x14ac:dyDescent="0.3">
      <c r="C136" s="98"/>
      <c r="E136" s="98"/>
    </row>
    <row r="137" spans="3:5" x14ac:dyDescent="0.3">
      <c r="C137" s="98"/>
      <c r="E137" s="98"/>
    </row>
    <row r="138" spans="3:5" x14ac:dyDescent="0.3">
      <c r="C138" s="98"/>
      <c r="E138" s="98"/>
    </row>
    <row r="139" spans="3:5" x14ac:dyDescent="0.3">
      <c r="C139" s="98"/>
      <c r="E139" s="98"/>
    </row>
    <row r="140" spans="3:5" x14ac:dyDescent="0.3">
      <c r="C140" s="98"/>
      <c r="E140" s="98"/>
    </row>
    <row r="141" spans="3:5" x14ac:dyDescent="0.3">
      <c r="C141" s="98"/>
      <c r="E141" s="98"/>
    </row>
    <row r="142" spans="3:5" x14ac:dyDescent="0.3">
      <c r="C142" s="98"/>
      <c r="E142" s="98"/>
    </row>
    <row r="143" spans="3:5" x14ac:dyDescent="0.3">
      <c r="C143" s="98"/>
      <c r="E143" s="98"/>
    </row>
    <row r="144" spans="3:5" x14ac:dyDescent="0.3">
      <c r="C144" s="98"/>
      <c r="E144" s="98"/>
    </row>
    <row r="145" spans="3:5" x14ac:dyDescent="0.3">
      <c r="C145" s="98"/>
      <c r="E145" s="98"/>
    </row>
    <row r="146" spans="3:5" x14ac:dyDescent="0.3">
      <c r="C146" s="98"/>
      <c r="E146" s="98"/>
    </row>
    <row r="147" spans="3:5" x14ac:dyDescent="0.3">
      <c r="C147" s="98"/>
      <c r="E147" s="98"/>
    </row>
    <row r="148" spans="3:5" x14ac:dyDescent="0.3">
      <c r="C148" s="98"/>
      <c r="E148" s="98"/>
    </row>
    <row r="149" spans="3:5" x14ac:dyDescent="0.3">
      <c r="C149" s="98"/>
      <c r="E149" s="98"/>
    </row>
  </sheetData>
  <sheetProtection algorithmName="SHA-512" hashValue="/kidARRamhyIKadbgMegsWk/SOL9YOZxAu8dOJBADz6V+d5er3PsX8CImiBIJF69kQMOMZIkxtWvpExVdNvUAw==" saltValue="cEq0YXMG+RjpSdYZcr+FVQ==" spinCount="100000" sheet="1" objects="1" scenarios="1" selectLockedCells="1" selectUnlockedCells="1"/>
  <conditionalFormatting sqref="F55:F1048576 F8 F1:F2 F10:F32">
    <cfRule type="cellIs" dxfId="36" priority="28" operator="equal">
      <formula>0</formula>
    </cfRule>
  </conditionalFormatting>
  <conditionalFormatting sqref="F25">
    <cfRule type="cellIs" dxfId="35" priority="24" operator="equal">
      <formula>0</formula>
    </cfRule>
  </conditionalFormatting>
  <conditionalFormatting sqref="F3">
    <cfRule type="cellIs" dxfId="34" priority="17" operator="equal">
      <formula>0</formula>
    </cfRule>
  </conditionalFormatting>
  <conditionalFormatting sqref="F9">
    <cfRule type="cellIs" dxfId="33" priority="16" operator="equal">
      <formula>0</formula>
    </cfRule>
  </conditionalFormatting>
  <conditionalFormatting sqref="F33:F34">
    <cfRule type="cellIs" dxfId="32" priority="12" operator="equal">
      <formula>0</formula>
    </cfRule>
  </conditionalFormatting>
  <conditionalFormatting sqref="F4:F7">
    <cfRule type="cellIs" dxfId="31" priority="6" operator="equal">
      <formula>0</formula>
    </cfRule>
  </conditionalFormatting>
  <conditionalFormatting sqref="F35 F37 F54 F42">
    <cfRule type="cellIs" dxfId="30" priority="5" operator="equal">
      <formula>0</formula>
    </cfRule>
  </conditionalFormatting>
  <conditionalFormatting sqref="F36 F53 F40">
    <cfRule type="cellIs" dxfId="29" priority="4" operator="equal">
      <formula>0</formula>
    </cfRule>
  </conditionalFormatting>
  <conditionalFormatting sqref="F43:F52">
    <cfRule type="cellIs" dxfId="28" priority="3" operator="equal">
      <formula>0</formula>
    </cfRule>
  </conditionalFormatting>
  <conditionalFormatting sqref="F38:F39">
    <cfRule type="cellIs" dxfId="27" priority="2" operator="equal">
      <formula>0</formula>
    </cfRule>
  </conditionalFormatting>
  <conditionalFormatting sqref="F41">
    <cfRule type="cellIs" dxfId="26" priority="1" operator="equal">
      <formula>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0</xdr:colOff>
                    <xdr:row>9</xdr:row>
                    <xdr:rowOff>9525</xdr:rowOff>
                  </from>
                  <to>
                    <xdr:col>1</xdr:col>
                    <xdr:colOff>104775</xdr:colOff>
                    <xdr:row>9</xdr:row>
                    <xdr:rowOff>180975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0</xdr:colOff>
                    <xdr:row>10</xdr:row>
                    <xdr:rowOff>9525</xdr:rowOff>
                  </from>
                  <to>
                    <xdr:col>1</xdr:col>
                    <xdr:colOff>104775</xdr:colOff>
                    <xdr:row>11</xdr:row>
                    <xdr:rowOff>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0</xdr:col>
                    <xdr:colOff>0</xdr:colOff>
                    <xdr:row>11</xdr:row>
                    <xdr:rowOff>0</xdr:rowOff>
                  </from>
                  <to>
                    <xdr:col>1</xdr:col>
                    <xdr:colOff>47625</xdr:colOff>
                    <xdr:row>12</xdr:row>
                    <xdr:rowOff>9525</xdr:rowOff>
                  </to>
                </anchor>
              </controlPr>
            </control>
          </mc:Choice>
        </mc:AlternateContent>
        <mc:AlternateContent xmlns:mc="http://schemas.openxmlformats.org/markup-compatibility/2006">
          <mc:Choice Requires="x14">
            <control shapeId="4105" r:id="rId7" name="Check Box 9">
              <controlPr defaultSize="0" autoFill="0" autoLine="0" autoPict="0">
                <anchor moveWithCells="1">
                  <from>
                    <xdr:col>0</xdr:col>
                    <xdr:colOff>0</xdr:colOff>
                    <xdr:row>39</xdr:row>
                    <xdr:rowOff>47625</xdr:rowOff>
                  </from>
                  <to>
                    <xdr:col>1</xdr:col>
                    <xdr:colOff>19050</xdr:colOff>
                    <xdr:row>39</xdr:row>
                    <xdr:rowOff>247650</xdr:rowOff>
                  </to>
                </anchor>
              </controlPr>
            </control>
          </mc:Choice>
        </mc:AlternateContent>
        <mc:AlternateContent xmlns:mc="http://schemas.openxmlformats.org/markup-compatibility/2006">
          <mc:Choice Requires="x14">
            <control shapeId="4106" r:id="rId8" name="Check Box 10">
              <controlPr defaultSize="0" autoFill="0" autoLine="0" autoPict="0">
                <anchor moveWithCells="1">
                  <from>
                    <xdr:col>0</xdr:col>
                    <xdr:colOff>0</xdr:colOff>
                    <xdr:row>12</xdr:row>
                    <xdr:rowOff>180975</xdr:rowOff>
                  </from>
                  <to>
                    <xdr:col>1</xdr:col>
                    <xdr:colOff>66675</xdr:colOff>
                    <xdr:row>14</xdr:row>
                    <xdr:rowOff>19050</xdr:rowOff>
                  </to>
                </anchor>
              </controlPr>
            </control>
          </mc:Choice>
        </mc:AlternateContent>
        <mc:AlternateContent xmlns:mc="http://schemas.openxmlformats.org/markup-compatibility/2006">
          <mc:Choice Requires="x14">
            <control shapeId="4107" r:id="rId9" name="Check Box 11">
              <controlPr defaultSize="0" autoFill="0" autoLine="0" autoPict="0">
                <anchor moveWithCells="1">
                  <from>
                    <xdr:col>0</xdr:col>
                    <xdr:colOff>0</xdr:colOff>
                    <xdr:row>3</xdr:row>
                    <xdr:rowOff>0</xdr:rowOff>
                  </from>
                  <to>
                    <xdr:col>1</xdr:col>
                    <xdr:colOff>66675</xdr:colOff>
                    <xdr:row>4</xdr:row>
                    <xdr:rowOff>9525</xdr:rowOff>
                  </to>
                </anchor>
              </controlPr>
            </control>
          </mc:Choice>
        </mc:AlternateContent>
        <mc:AlternateContent xmlns:mc="http://schemas.openxmlformats.org/markup-compatibility/2006">
          <mc:Choice Requires="x14">
            <control shapeId="4108" r:id="rId10" name="Check Box 12">
              <controlPr defaultSize="0" autoFill="0" autoLine="0" autoPict="0">
                <anchor moveWithCells="1">
                  <from>
                    <xdr:col>0</xdr:col>
                    <xdr:colOff>0</xdr:colOff>
                    <xdr:row>14</xdr:row>
                    <xdr:rowOff>9525</xdr:rowOff>
                  </from>
                  <to>
                    <xdr:col>1</xdr:col>
                    <xdr:colOff>66675</xdr:colOff>
                    <xdr:row>15</xdr:row>
                    <xdr:rowOff>19050</xdr:rowOff>
                  </to>
                </anchor>
              </controlPr>
            </control>
          </mc:Choice>
        </mc:AlternateContent>
        <mc:AlternateContent xmlns:mc="http://schemas.openxmlformats.org/markup-compatibility/2006">
          <mc:Choice Requires="x14">
            <control shapeId="4109" r:id="rId11" name="Check Box 13">
              <controlPr defaultSize="0" autoFill="0" autoLine="0" autoPict="0">
                <anchor moveWithCells="1">
                  <from>
                    <xdr:col>0</xdr:col>
                    <xdr:colOff>0</xdr:colOff>
                    <xdr:row>4</xdr:row>
                    <xdr:rowOff>419100</xdr:rowOff>
                  </from>
                  <to>
                    <xdr:col>0</xdr:col>
                    <xdr:colOff>190500</xdr:colOff>
                    <xdr:row>4</xdr:row>
                    <xdr:rowOff>609600</xdr:rowOff>
                  </to>
                </anchor>
              </controlPr>
            </control>
          </mc:Choice>
        </mc:AlternateContent>
        <mc:AlternateContent xmlns:mc="http://schemas.openxmlformats.org/markup-compatibility/2006">
          <mc:Choice Requires="x14">
            <control shapeId="4110" r:id="rId12" name="Check Box 14">
              <controlPr defaultSize="0" autoFill="0" autoLine="0" autoPict="0">
                <anchor moveWithCells="1">
                  <from>
                    <xdr:col>0</xdr:col>
                    <xdr:colOff>0</xdr:colOff>
                    <xdr:row>41</xdr:row>
                    <xdr:rowOff>95250</xdr:rowOff>
                  </from>
                  <to>
                    <xdr:col>1</xdr:col>
                    <xdr:colOff>104775</xdr:colOff>
                    <xdr:row>41</xdr:row>
                    <xdr:rowOff>266700</xdr:rowOff>
                  </to>
                </anchor>
              </controlPr>
            </control>
          </mc:Choice>
        </mc:AlternateContent>
        <mc:AlternateContent xmlns:mc="http://schemas.openxmlformats.org/markup-compatibility/2006">
          <mc:Choice Requires="x14">
            <control shapeId="4114" r:id="rId13" name="Check Box 18">
              <controlPr defaultSize="0" autoFill="0" autoLine="0" autoPict="0">
                <anchor moveWithCells="1">
                  <from>
                    <xdr:col>0</xdr:col>
                    <xdr:colOff>0</xdr:colOff>
                    <xdr:row>45</xdr:row>
                    <xdr:rowOff>95250</xdr:rowOff>
                  </from>
                  <to>
                    <xdr:col>1</xdr:col>
                    <xdr:colOff>66675</xdr:colOff>
                    <xdr:row>45</xdr:row>
                    <xdr:rowOff>257175</xdr:rowOff>
                  </to>
                </anchor>
              </controlPr>
            </control>
          </mc:Choice>
        </mc:AlternateContent>
        <mc:AlternateContent xmlns:mc="http://schemas.openxmlformats.org/markup-compatibility/2006">
          <mc:Choice Requires="x14">
            <control shapeId="4116" r:id="rId14" name="Check Box 20">
              <controlPr defaultSize="0" autoFill="0" autoLine="0" autoPict="0">
                <anchor moveWithCells="1">
                  <from>
                    <xdr:col>0</xdr:col>
                    <xdr:colOff>0</xdr:colOff>
                    <xdr:row>15</xdr:row>
                    <xdr:rowOff>200025</xdr:rowOff>
                  </from>
                  <to>
                    <xdr:col>1</xdr:col>
                    <xdr:colOff>66675</xdr:colOff>
                    <xdr:row>17</xdr:row>
                    <xdr:rowOff>0</xdr:rowOff>
                  </to>
                </anchor>
              </controlPr>
            </control>
          </mc:Choice>
        </mc:AlternateContent>
        <mc:AlternateContent xmlns:mc="http://schemas.openxmlformats.org/markup-compatibility/2006">
          <mc:Choice Requires="x14">
            <control shapeId="4117" r:id="rId15" name="Check Box 21">
              <controlPr defaultSize="0" autoFill="0" autoLine="0" autoPict="0">
                <anchor moveWithCells="1">
                  <from>
                    <xdr:col>0</xdr:col>
                    <xdr:colOff>0</xdr:colOff>
                    <xdr:row>16</xdr:row>
                    <xdr:rowOff>180975</xdr:rowOff>
                  </from>
                  <to>
                    <xdr:col>1</xdr:col>
                    <xdr:colOff>47625</xdr:colOff>
                    <xdr:row>18</xdr:row>
                    <xdr:rowOff>0</xdr:rowOff>
                  </to>
                </anchor>
              </controlPr>
            </control>
          </mc:Choice>
        </mc:AlternateContent>
        <mc:AlternateContent xmlns:mc="http://schemas.openxmlformats.org/markup-compatibility/2006">
          <mc:Choice Requires="x14">
            <control shapeId="4118" r:id="rId16" name="Check Box 22">
              <controlPr defaultSize="0" autoFill="0" autoLine="0" autoPict="0">
                <anchor moveWithCells="1">
                  <from>
                    <xdr:col>0</xdr:col>
                    <xdr:colOff>0</xdr:colOff>
                    <xdr:row>46</xdr:row>
                    <xdr:rowOff>57150</xdr:rowOff>
                  </from>
                  <to>
                    <xdr:col>1</xdr:col>
                    <xdr:colOff>66675</xdr:colOff>
                    <xdr:row>46</xdr:row>
                    <xdr:rowOff>238125</xdr:rowOff>
                  </to>
                </anchor>
              </controlPr>
            </control>
          </mc:Choice>
        </mc:AlternateContent>
        <mc:AlternateContent xmlns:mc="http://schemas.openxmlformats.org/markup-compatibility/2006">
          <mc:Choice Requires="x14">
            <control shapeId="4119" r:id="rId17" name="Check Box 23">
              <controlPr defaultSize="0" autoFill="0" autoLine="0" autoPict="0">
                <anchor moveWithCells="1">
                  <from>
                    <xdr:col>0</xdr:col>
                    <xdr:colOff>0</xdr:colOff>
                    <xdr:row>47</xdr:row>
                    <xdr:rowOff>76200</xdr:rowOff>
                  </from>
                  <to>
                    <xdr:col>1</xdr:col>
                    <xdr:colOff>47625</xdr:colOff>
                    <xdr:row>47</xdr:row>
                    <xdr:rowOff>238125</xdr:rowOff>
                  </to>
                </anchor>
              </controlPr>
            </control>
          </mc:Choice>
        </mc:AlternateContent>
        <mc:AlternateContent xmlns:mc="http://schemas.openxmlformats.org/markup-compatibility/2006">
          <mc:Choice Requires="x14">
            <control shapeId="4120" r:id="rId18" name="Check Box 24">
              <controlPr defaultSize="0" autoFill="0" autoLine="0" autoPict="0">
                <anchor moveWithCells="1">
                  <from>
                    <xdr:col>0</xdr:col>
                    <xdr:colOff>0</xdr:colOff>
                    <xdr:row>19</xdr:row>
                    <xdr:rowOff>57150</xdr:rowOff>
                  </from>
                  <to>
                    <xdr:col>1</xdr:col>
                    <xdr:colOff>66675</xdr:colOff>
                    <xdr:row>19</xdr:row>
                    <xdr:rowOff>247650</xdr:rowOff>
                  </to>
                </anchor>
              </controlPr>
            </control>
          </mc:Choice>
        </mc:AlternateContent>
        <mc:AlternateContent xmlns:mc="http://schemas.openxmlformats.org/markup-compatibility/2006">
          <mc:Choice Requires="x14">
            <control shapeId="4121" r:id="rId19" name="Check Box 25">
              <controlPr defaultSize="0" autoFill="0" autoLine="0" autoPict="0">
                <anchor moveWithCells="1">
                  <from>
                    <xdr:col>0</xdr:col>
                    <xdr:colOff>0</xdr:colOff>
                    <xdr:row>48</xdr:row>
                    <xdr:rowOff>428625</xdr:rowOff>
                  </from>
                  <to>
                    <xdr:col>1</xdr:col>
                    <xdr:colOff>66675</xdr:colOff>
                    <xdr:row>48</xdr:row>
                    <xdr:rowOff>600075</xdr:rowOff>
                  </to>
                </anchor>
              </controlPr>
            </control>
          </mc:Choice>
        </mc:AlternateContent>
        <mc:AlternateContent xmlns:mc="http://schemas.openxmlformats.org/markup-compatibility/2006">
          <mc:Choice Requires="x14">
            <control shapeId="4123" r:id="rId20" name="Check Box 27">
              <controlPr defaultSize="0" autoFill="0" autoLine="0" autoPict="0">
                <anchor moveWithCells="1">
                  <from>
                    <xdr:col>0</xdr:col>
                    <xdr:colOff>0</xdr:colOff>
                    <xdr:row>20</xdr:row>
                    <xdr:rowOff>180975</xdr:rowOff>
                  </from>
                  <to>
                    <xdr:col>1</xdr:col>
                    <xdr:colOff>66675</xdr:colOff>
                    <xdr:row>22</xdr:row>
                    <xdr:rowOff>19050</xdr:rowOff>
                  </to>
                </anchor>
              </controlPr>
            </control>
          </mc:Choice>
        </mc:AlternateContent>
        <mc:AlternateContent xmlns:mc="http://schemas.openxmlformats.org/markup-compatibility/2006">
          <mc:Choice Requires="x14">
            <control shapeId="4124" r:id="rId21" name="Check Box 28">
              <controlPr defaultSize="0" autoFill="0" autoLine="0" autoPict="0">
                <anchor moveWithCells="1">
                  <from>
                    <xdr:col>0</xdr:col>
                    <xdr:colOff>9525</xdr:colOff>
                    <xdr:row>49</xdr:row>
                    <xdr:rowOff>66675</xdr:rowOff>
                  </from>
                  <to>
                    <xdr:col>1</xdr:col>
                    <xdr:colOff>76200</xdr:colOff>
                    <xdr:row>49</xdr:row>
                    <xdr:rowOff>238125</xdr:rowOff>
                  </to>
                </anchor>
              </controlPr>
            </control>
          </mc:Choice>
        </mc:AlternateContent>
        <mc:AlternateContent xmlns:mc="http://schemas.openxmlformats.org/markup-compatibility/2006">
          <mc:Choice Requires="x14">
            <control shapeId="4125" r:id="rId22" name="Check Box 29">
              <controlPr defaultSize="0" autoFill="0" autoLine="0" autoPict="0">
                <anchor moveWithCells="1">
                  <from>
                    <xdr:col>0</xdr:col>
                    <xdr:colOff>0</xdr:colOff>
                    <xdr:row>22</xdr:row>
                    <xdr:rowOff>0</xdr:rowOff>
                  </from>
                  <to>
                    <xdr:col>1</xdr:col>
                    <xdr:colOff>66675</xdr:colOff>
                    <xdr:row>23</xdr:row>
                    <xdr:rowOff>19050</xdr:rowOff>
                  </to>
                </anchor>
              </controlPr>
            </control>
          </mc:Choice>
        </mc:AlternateContent>
        <mc:AlternateContent xmlns:mc="http://schemas.openxmlformats.org/markup-compatibility/2006">
          <mc:Choice Requires="x14">
            <control shapeId="4126" r:id="rId23" name="Check Box 30">
              <controlPr defaultSize="0" autoFill="0" autoLine="0" autoPict="0">
                <anchor moveWithCells="1">
                  <from>
                    <xdr:col>0</xdr:col>
                    <xdr:colOff>0</xdr:colOff>
                    <xdr:row>23</xdr:row>
                    <xdr:rowOff>0</xdr:rowOff>
                  </from>
                  <to>
                    <xdr:col>1</xdr:col>
                    <xdr:colOff>66675</xdr:colOff>
                    <xdr:row>24</xdr:row>
                    <xdr:rowOff>9525</xdr:rowOff>
                  </to>
                </anchor>
              </controlPr>
            </control>
          </mc:Choice>
        </mc:AlternateContent>
        <mc:AlternateContent xmlns:mc="http://schemas.openxmlformats.org/markup-compatibility/2006">
          <mc:Choice Requires="x14">
            <control shapeId="4128" r:id="rId24" name="Check Box 32">
              <controlPr defaultSize="0" autoFill="0" autoLine="0" autoPict="0">
                <anchor moveWithCells="1">
                  <from>
                    <xdr:col>0</xdr:col>
                    <xdr:colOff>0</xdr:colOff>
                    <xdr:row>25</xdr:row>
                    <xdr:rowOff>0</xdr:rowOff>
                  </from>
                  <to>
                    <xdr:col>1</xdr:col>
                    <xdr:colOff>66675</xdr:colOff>
                    <xdr:row>26</xdr:row>
                    <xdr:rowOff>0</xdr:rowOff>
                  </to>
                </anchor>
              </controlPr>
            </control>
          </mc:Choice>
        </mc:AlternateContent>
        <mc:AlternateContent xmlns:mc="http://schemas.openxmlformats.org/markup-compatibility/2006">
          <mc:Choice Requires="x14">
            <control shapeId="4129" r:id="rId25" name="Check Box 33">
              <controlPr defaultSize="0" autoFill="0" autoLine="0" autoPict="0">
                <anchor moveWithCells="1">
                  <from>
                    <xdr:col>0</xdr:col>
                    <xdr:colOff>0</xdr:colOff>
                    <xdr:row>26</xdr:row>
                    <xdr:rowOff>66675</xdr:rowOff>
                  </from>
                  <to>
                    <xdr:col>1</xdr:col>
                    <xdr:colOff>66675</xdr:colOff>
                    <xdr:row>26</xdr:row>
                    <xdr:rowOff>238125</xdr:rowOff>
                  </to>
                </anchor>
              </controlPr>
            </control>
          </mc:Choice>
        </mc:AlternateContent>
        <mc:AlternateContent xmlns:mc="http://schemas.openxmlformats.org/markup-compatibility/2006">
          <mc:Choice Requires="x14">
            <control shapeId="4130" r:id="rId26" name="Check Box 34">
              <controlPr defaultSize="0" autoFill="0" autoLine="0" autoPict="0">
                <anchor moveWithCells="1">
                  <from>
                    <xdr:col>0</xdr:col>
                    <xdr:colOff>0</xdr:colOff>
                    <xdr:row>27</xdr:row>
                    <xdr:rowOff>76200</xdr:rowOff>
                  </from>
                  <to>
                    <xdr:col>1</xdr:col>
                    <xdr:colOff>66675</xdr:colOff>
                    <xdr:row>27</xdr:row>
                    <xdr:rowOff>257175</xdr:rowOff>
                  </to>
                </anchor>
              </controlPr>
            </control>
          </mc:Choice>
        </mc:AlternateContent>
        <mc:AlternateContent xmlns:mc="http://schemas.openxmlformats.org/markup-compatibility/2006">
          <mc:Choice Requires="x14">
            <control shapeId="4131" r:id="rId27" name="Check Box 35">
              <controlPr defaultSize="0" autoFill="0" autoLine="0" autoPict="0">
                <anchor moveWithCells="1">
                  <from>
                    <xdr:col>0</xdr:col>
                    <xdr:colOff>9525</xdr:colOff>
                    <xdr:row>28</xdr:row>
                    <xdr:rowOff>66675</xdr:rowOff>
                  </from>
                  <to>
                    <xdr:col>1</xdr:col>
                    <xdr:colOff>85725</xdr:colOff>
                    <xdr:row>28</xdr:row>
                    <xdr:rowOff>228600</xdr:rowOff>
                  </to>
                </anchor>
              </controlPr>
            </control>
          </mc:Choice>
        </mc:AlternateContent>
        <mc:AlternateContent xmlns:mc="http://schemas.openxmlformats.org/markup-compatibility/2006">
          <mc:Choice Requires="x14">
            <control shapeId="4132" r:id="rId28" name="Check Box 36">
              <controlPr defaultSize="0" autoFill="0" autoLine="0" autoPict="0">
                <anchor moveWithCells="1">
                  <from>
                    <xdr:col>0</xdr:col>
                    <xdr:colOff>0</xdr:colOff>
                    <xdr:row>29</xdr:row>
                    <xdr:rowOff>19050</xdr:rowOff>
                  </from>
                  <to>
                    <xdr:col>1</xdr:col>
                    <xdr:colOff>104775</xdr:colOff>
                    <xdr:row>29</xdr:row>
                    <xdr:rowOff>161925</xdr:rowOff>
                  </to>
                </anchor>
              </controlPr>
            </control>
          </mc:Choice>
        </mc:AlternateContent>
        <mc:AlternateContent xmlns:mc="http://schemas.openxmlformats.org/markup-compatibility/2006">
          <mc:Choice Requires="x14">
            <control shapeId="4136" r:id="rId29" name="Check Box 40">
              <controlPr defaultSize="0" autoFill="0" autoLine="0" autoPict="0">
                <anchor moveWithCells="1">
                  <from>
                    <xdr:col>0</xdr:col>
                    <xdr:colOff>0</xdr:colOff>
                    <xdr:row>52</xdr:row>
                    <xdr:rowOff>57150</xdr:rowOff>
                  </from>
                  <to>
                    <xdr:col>1</xdr:col>
                    <xdr:colOff>19050</xdr:colOff>
                    <xdr:row>52</xdr:row>
                    <xdr:rowOff>266700</xdr:rowOff>
                  </to>
                </anchor>
              </controlPr>
            </control>
          </mc:Choice>
        </mc:AlternateContent>
        <mc:AlternateContent xmlns:mc="http://schemas.openxmlformats.org/markup-compatibility/2006">
          <mc:Choice Requires="x14">
            <control shapeId="4137" r:id="rId30" name="Check Box 41">
              <controlPr defaultSize="0" autoFill="0" autoLine="0" autoPict="0">
                <anchor moveWithCells="1">
                  <from>
                    <xdr:col>0</xdr:col>
                    <xdr:colOff>0</xdr:colOff>
                    <xdr:row>53</xdr:row>
                    <xdr:rowOff>76200</xdr:rowOff>
                  </from>
                  <to>
                    <xdr:col>0</xdr:col>
                    <xdr:colOff>171450</xdr:colOff>
                    <xdr:row>53</xdr:row>
                    <xdr:rowOff>266700</xdr:rowOff>
                  </to>
                </anchor>
              </controlPr>
            </control>
          </mc:Choice>
        </mc:AlternateContent>
        <mc:AlternateContent xmlns:mc="http://schemas.openxmlformats.org/markup-compatibility/2006">
          <mc:Choice Requires="x14">
            <control shapeId="4140" r:id="rId31" name="Check Box 44">
              <controlPr defaultSize="0" autoFill="0" autoLine="0" autoPict="0">
                <anchor moveWithCells="1">
                  <from>
                    <xdr:col>0</xdr:col>
                    <xdr:colOff>0</xdr:colOff>
                    <xdr:row>51</xdr:row>
                    <xdr:rowOff>152400</xdr:rowOff>
                  </from>
                  <to>
                    <xdr:col>1</xdr:col>
                    <xdr:colOff>95250</xdr:colOff>
                    <xdr:row>51</xdr:row>
                    <xdr:rowOff>352425</xdr:rowOff>
                  </to>
                </anchor>
              </controlPr>
            </control>
          </mc:Choice>
        </mc:AlternateContent>
        <mc:AlternateContent xmlns:mc="http://schemas.openxmlformats.org/markup-compatibility/2006">
          <mc:Choice Requires="x14">
            <control shapeId="4141" r:id="rId32" name="Check Box 45">
              <controlPr defaultSize="0" autoFill="0" autoLine="0" autoPict="0">
                <anchor moveWithCells="1">
                  <from>
                    <xdr:col>0</xdr:col>
                    <xdr:colOff>0</xdr:colOff>
                    <xdr:row>18</xdr:row>
                    <xdr:rowOff>19050</xdr:rowOff>
                  </from>
                  <to>
                    <xdr:col>0</xdr:col>
                    <xdr:colOff>180975</xdr:colOff>
                    <xdr:row>19</xdr:row>
                    <xdr:rowOff>0</xdr:rowOff>
                  </to>
                </anchor>
              </controlPr>
            </control>
          </mc:Choice>
        </mc:AlternateContent>
        <mc:AlternateContent xmlns:mc="http://schemas.openxmlformats.org/markup-compatibility/2006">
          <mc:Choice Requires="x14">
            <control shapeId="4142" r:id="rId33" name="Check Box 46">
              <controlPr defaultSize="0" autoFill="0" autoLine="0" autoPict="0">
                <anchor moveWithCells="1">
                  <from>
                    <xdr:col>0</xdr:col>
                    <xdr:colOff>0</xdr:colOff>
                    <xdr:row>38</xdr:row>
                    <xdr:rowOff>57150</xdr:rowOff>
                  </from>
                  <to>
                    <xdr:col>1</xdr:col>
                    <xdr:colOff>47625</xdr:colOff>
                    <xdr:row>38</xdr:row>
                    <xdr:rowOff>238125</xdr:rowOff>
                  </to>
                </anchor>
              </controlPr>
            </control>
          </mc:Choice>
        </mc:AlternateContent>
        <mc:AlternateContent xmlns:mc="http://schemas.openxmlformats.org/markup-compatibility/2006">
          <mc:Choice Requires="x14">
            <control shapeId="4143" r:id="rId34" name="Check Box 47">
              <controlPr defaultSize="0" autoFill="0" autoLine="0" autoPict="0">
                <anchor moveWithCells="1">
                  <from>
                    <xdr:col>0</xdr:col>
                    <xdr:colOff>0</xdr:colOff>
                    <xdr:row>11</xdr:row>
                    <xdr:rowOff>200025</xdr:rowOff>
                  </from>
                  <to>
                    <xdr:col>1</xdr:col>
                    <xdr:colOff>66675</xdr:colOff>
                    <xdr:row>13</xdr:row>
                    <xdr:rowOff>0</xdr:rowOff>
                  </to>
                </anchor>
              </controlPr>
            </control>
          </mc:Choice>
        </mc:AlternateContent>
        <mc:AlternateContent xmlns:mc="http://schemas.openxmlformats.org/markup-compatibility/2006">
          <mc:Choice Requires="x14">
            <control shapeId="4145" r:id="rId35" name="Check Box 49">
              <controlPr defaultSize="0" autoFill="0" autoLine="0" autoPict="0">
                <anchor moveWithCells="1">
                  <from>
                    <xdr:col>0</xdr:col>
                    <xdr:colOff>0</xdr:colOff>
                    <xdr:row>15</xdr:row>
                    <xdr:rowOff>9525</xdr:rowOff>
                  </from>
                  <to>
                    <xdr:col>1</xdr:col>
                    <xdr:colOff>66675</xdr:colOff>
                    <xdr:row>16</xdr:row>
                    <xdr:rowOff>19050</xdr:rowOff>
                  </to>
                </anchor>
              </controlPr>
            </control>
          </mc:Choice>
        </mc:AlternateContent>
        <mc:AlternateContent xmlns:mc="http://schemas.openxmlformats.org/markup-compatibility/2006">
          <mc:Choice Requires="x14">
            <control shapeId="4146" r:id="rId36" name="Check Box 50">
              <controlPr defaultSize="0" autoFill="0" autoLine="0" autoPict="0">
                <anchor moveWithCells="1">
                  <from>
                    <xdr:col>0</xdr:col>
                    <xdr:colOff>0</xdr:colOff>
                    <xdr:row>19</xdr:row>
                    <xdr:rowOff>314325</xdr:rowOff>
                  </from>
                  <to>
                    <xdr:col>1</xdr:col>
                    <xdr:colOff>57150</xdr:colOff>
                    <xdr:row>21</xdr:row>
                    <xdr:rowOff>28575</xdr:rowOff>
                  </to>
                </anchor>
              </controlPr>
            </control>
          </mc:Choice>
        </mc:AlternateContent>
        <mc:AlternateContent xmlns:mc="http://schemas.openxmlformats.org/markup-compatibility/2006">
          <mc:Choice Requires="x14">
            <control shapeId="4147" r:id="rId37" name="Check Box 51">
              <controlPr defaultSize="0" autoFill="0" autoLine="0" autoPict="0">
                <anchor moveWithCells="1">
                  <from>
                    <xdr:col>0</xdr:col>
                    <xdr:colOff>0</xdr:colOff>
                    <xdr:row>24</xdr:row>
                    <xdr:rowOff>228600</xdr:rowOff>
                  </from>
                  <to>
                    <xdr:col>1</xdr:col>
                    <xdr:colOff>66675</xdr:colOff>
                    <xdr:row>24</xdr:row>
                    <xdr:rowOff>409575</xdr:rowOff>
                  </to>
                </anchor>
              </controlPr>
            </control>
          </mc:Choice>
        </mc:AlternateContent>
        <mc:AlternateContent xmlns:mc="http://schemas.openxmlformats.org/markup-compatibility/2006">
          <mc:Choice Requires="x14">
            <control shapeId="4148" r:id="rId38" name="Check Box 52">
              <controlPr defaultSize="0" autoFill="0" autoLine="0" autoPict="0">
                <anchor moveWithCells="1">
                  <from>
                    <xdr:col>0</xdr:col>
                    <xdr:colOff>0</xdr:colOff>
                    <xdr:row>30</xdr:row>
                    <xdr:rowOff>66675</xdr:rowOff>
                  </from>
                  <to>
                    <xdr:col>1</xdr:col>
                    <xdr:colOff>66675</xdr:colOff>
                    <xdr:row>30</xdr:row>
                    <xdr:rowOff>247650</xdr:rowOff>
                  </to>
                </anchor>
              </controlPr>
            </control>
          </mc:Choice>
        </mc:AlternateContent>
        <mc:AlternateContent xmlns:mc="http://schemas.openxmlformats.org/markup-compatibility/2006">
          <mc:Choice Requires="x14">
            <control shapeId="4149" r:id="rId39" name="Check Box 53">
              <controlPr defaultSize="0" autoFill="0" autoLine="0" autoPict="0">
                <anchor moveWithCells="1">
                  <from>
                    <xdr:col>0</xdr:col>
                    <xdr:colOff>0</xdr:colOff>
                    <xdr:row>34</xdr:row>
                    <xdr:rowOff>76200</xdr:rowOff>
                  </from>
                  <to>
                    <xdr:col>1</xdr:col>
                    <xdr:colOff>47625</xdr:colOff>
                    <xdr:row>34</xdr:row>
                    <xdr:rowOff>257175</xdr:rowOff>
                  </to>
                </anchor>
              </controlPr>
            </control>
          </mc:Choice>
        </mc:AlternateContent>
        <mc:AlternateContent xmlns:mc="http://schemas.openxmlformats.org/markup-compatibility/2006">
          <mc:Choice Requires="x14">
            <control shapeId="4150" r:id="rId40" name="Check Box 54">
              <controlPr defaultSize="0" autoFill="0" autoLine="0" autoPict="0">
                <anchor moveWithCells="1">
                  <from>
                    <xdr:col>0</xdr:col>
                    <xdr:colOff>0</xdr:colOff>
                    <xdr:row>35</xdr:row>
                    <xdr:rowOff>76200</xdr:rowOff>
                  </from>
                  <to>
                    <xdr:col>1</xdr:col>
                    <xdr:colOff>47625</xdr:colOff>
                    <xdr:row>35</xdr:row>
                    <xdr:rowOff>257175</xdr:rowOff>
                  </to>
                </anchor>
              </controlPr>
            </control>
          </mc:Choice>
        </mc:AlternateContent>
        <mc:AlternateContent xmlns:mc="http://schemas.openxmlformats.org/markup-compatibility/2006">
          <mc:Choice Requires="x14">
            <control shapeId="4151" r:id="rId41" name="Check Box 55">
              <controlPr defaultSize="0" autoFill="0" autoLine="0" autoPict="0">
                <anchor moveWithCells="1">
                  <from>
                    <xdr:col>0</xdr:col>
                    <xdr:colOff>0</xdr:colOff>
                    <xdr:row>36</xdr:row>
                    <xdr:rowOff>57150</xdr:rowOff>
                  </from>
                  <to>
                    <xdr:col>1</xdr:col>
                    <xdr:colOff>47625</xdr:colOff>
                    <xdr:row>36</xdr:row>
                    <xdr:rowOff>238125</xdr:rowOff>
                  </to>
                </anchor>
              </controlPr>
            </control>
          </mc:Choice>
        </mc:AlternateContent>
        <mc:AlternateContent xmlns:mc="http://schemas.openxmlformats.org/markup-compatibility/2006">
          <mc:Choice Requires="x14">
            <control shapeId="4152" r:id="rId42" name="Check Box 56">
              <controlPr defaultSize="0" autoFill="0" autoLine="0" autoPict="0">
                <anchor moveWithCells="1">
                  <from>
                    <xdr:col>0</xdr:col>
                    <xdr:colOff>0</xdr:colOff>
                    <xdr:row>37</xdr:row>
                    <xdr:rowOff>57150</xdr:rowOff>
                  </from>
                  <to>
                    <xdr:col>1</xdr:col>
                    <xdr:colOff>47625</xdr:colOff>
                    <xdr:row>37</xdr:row>
                    <xdr:rowOff>238125</xdr:rowOff>
                  </to>
                </anchor>
              </controlPr>
            </control>
          </mc:Choice>
        </mc:AlternateContent>
        <mc:AlternateContent xmlns:mc="http://schemas.openxmlformats.org/markup-compatibility/2006">
          <mc:Choice Requires="x14">
            <control shapeId="4153" r:id="rId43" name="Check Box 57">
              <controlPr defaultSize="0" autoFill="0" autoLine="0" autoPict="0">
                <anchor moveWithCells="1">
                  <from>
                    <xdr:col>0</xdr:col>
                    <xdr:colOff>0</xdr:colOff>
                    <xdr:row>42</xdr:row>
                    <xdr:rowOff>57150</xdr:rowOff>
                  </from>
                  <to>
                    <xdr:col>1</xdr:col>
                    <xdr:colOff>47625</xdr:colOff>
                    <xdr:row>42</xdr:row>
                    <xdr:rowOff>238125</xdr:rowOff>
                  </to>
                </anchor>
              </controlPr>
            </control>
          </mc:Choice>
        </mc:AlternateContent>
        <mc:AlternateContent xmlns:mc="http://schemas.openxmlformats.org/markup-compatibility/2006">
          <mc:Choice Requires="x14">
            <control shapeId="4154" r:id="rId44" name="Check Box 58">
              <controlPr defaultSize="0" autoFill="0" autoLine="0" autoPict="0">
                <anchor moveWithCells="1">
                  <from>
                    <xdr:col>0</xdr:col>
                    <xdr:colOff>0</xdr:colOff>
                    <xdr:row>43</xdr:row>
                    <xdr:rowOff>57150</xdr:rowOff>
                  </from>
                  <to>
                    <xdr:col>1</xdr:col>
                    <xdr:colOff>47625</xdr:colOff>
                    <xdr:row>43</xdr:row>
                    <xdr:rowOff>238125</xdr:rowOff>
                  </to>
                </anchor>
              </controlPr>
            </control>
          </mc:Choice>
        </mc:AlternateContent>
        <mc:AlternateContent xmlns:mc="http://schemas.openxmlformats.org/markup-compatibility/2006">
          <mc:Choice Requires="x14">
            <control shapeId="4155" r:id="rId45" name="Check Box 59">
              <controlPr defaultSize="0" autoFill="0" autoLine="0" autoPict="0">
                <anchor moveWithCells="1">
                  <from>
                    <xdr:col>0</xdr:col>
                    <xdr:colOff>0</xdr:colOff>
                    <xdr:row>44</xdr:row>
                    <xdr:rowOff>57150</xdr:rowOff>
                  </from>
                  <to>
                    <xdr:col>1</xdr:col>
                    <xdr:colOff>0</xdr:colOff>
                    <xdr:row>44</xdr:row>
                    <xdr:rowOff>266700</xdr:rowOff>
                  </to>
                </anchor>
              </controlPr>
            </control>
          </mc:Choice>
        </mc:AlternateContent>
        <mc:AlternateContent xmlns:mc="http://schemas.openxmlformats.org/markup-compatibility/2006">
          <mc:Choice Requires="x14">
            <control shapeId="4156" r:id="rId46" name="Check Box 60">
              <controlPr defaultSize="0" autoFill="0" autoLine="0" autoPict="0">
                <anchor moveWithCells="1">
                  <from>
                    <xdr:col>0</xdr:col>
                    <xdr:colOff>9525</xdr:colOff>
                    <xdr:row>50</xdr:row>
                    <xdr:rowOff>66675</xdr:rowOff>
                  </from>
                  <to>
                    <xdr:col>1</xdr:col>
                    <xdr:colOff>76200</xdr:colOff>
                    <xdr:row>50</xdr:row>
                    <xdr:rowOff>238125</xdr:rowOff>
                  </to>
                </anchor>
              </controlPr>
            </control>
          </mc:Choice>
        </mc:AlternateContent>
        <mc:AlternateContent xmlns:mc="http://schemas.openxmlformats.org/markup-compatibility/2006">
          <mc:Choice Requires="x14">
            <control shapeId="4157" r:id="rId47" name="Check Box 61">
              <controlPr defaultSize="0" autoFill="0" autoLine="0" autoPict="0">
                <anchor moveWithCells="1">
                  <from>
                    <xdr:col>0</xdr:col>
                    <xdr:colOff>0</xdr:colOff>
                    <xdr:row>5</xdr:row>
                    <xdr:rowOff>28575</xdr:rowOff>
                  </from>
                  <to>
                    <xdr:col>1</xdr:col>
                    <xdr:colOff>85725</xdr:colOff>
                    <xdr:row>5</xdr:row>
                    <xdr:rowOff>200025</xdr:rowOff>
                  </to>
                </anchor>
              </controlPr>
            </control>
          </mc:Choice>
        </mc:AlternateContent>
        <mc:AlternateContent xmlns:mc="http://schemas.openxmlformats.org/markup-compatibility/2006">
          <mc:Choice Requires="x14">
            <control shapeId="4158" r:id="rId48" name="Check Box 62">
              <controlPr defaultSize="0" autoFill="0" autoLine="0" autoPict="0">
                <anchor moveWithCells="1">
                  <from>
                    <xdr:col>0</xdr:col>
                    <xdr:colOff>0</xdr:colOff>
                    <xdr:row>6</xdr:row>
                    <xdr:rowOff>95250</xdr:rowOff>
                  </from>
                  <to>
                    <xdr:col>1</xdr:col>
                    <xdr:colOff>85725</xdr:colOff>
                    <xdr:row>6</xdr:row>
                    <xdr:rowOff>266700</xdr:rowOff>
                  </to>
                </anchor>
              </controlPr>
            </control>
          </mc:Choice>
        </mc:AlternateContent>
        <mc:AlternateContent xmlns:mc="http://schemas.openxmlformats.org/markup-compatibility/2006">
          <mc:Choice Requires="x14">
            <control shapeId="4159" r:id="rId49" name="Check Box 63">
              <controlPr defaultSize="0" autoFill="0" autoLine="0" autoPict="0">
                <anchor moveWithCells="1">
                  <from>
                    <xdr:col>0</xdr:col>
                    <xdr:colOff>0</xdr:colOff>
                    <xdr:row>40</xdr:row>
                    <xdr:rowOff>180975</xdr:rowOff>
                  </from>
                  <to>
                    <xdr:col>1</xdr:col>
                    <xdr:colOff>104775</xdr:colOff>
                    <xdr:row>40</xdr:row>
                    <xdr:rowOff>352425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67D7B-170B-4EED-BE21-19DD02DB83E4}">
  <dimension ref="A1:L58"/>
  <sheetViews>
    <sheetView showZeros="0" zoomScaleNormal="100" workbookViewId="0">
      <pane ySplit="2" topLeftCell="A3" activePane="bottomLeft" state="frozen"/>
      <selection pane="bottomLeft"/>
    </sheetView>
  </sheetViews>
  <sheetFormatPr defaultRowHeight="16.5" x14ac:dyDescent="0.3"/>
  <cols>
    <col min="1" max="1" width="2.625" customWidth="1"/>
    <col min="2" max="2" width="25.875" customWidth="1"/>
    <col min="3" max="3" width="40.625" customWidth="1"/>
    <col min="4" max="4" width="42" style="27" bestFit="1" customWidth="1"/>
    <col min="5" max="5" width="9.625" customWidth="1"/>
    <col min="6" max="6" width="30.625" style="27" customWidth="1"/>
    <col min="7" max="7" width="19.5" hidden="1" customWidth="1"/>
    <col min="8" max="10" width="0" hidden="1" customWidth="1"/>
  </cols>
  <sheetData>
    <row r="1" spans="1:12" s="82" customFormat="1" ht="24" x14ac:dyDescent="0.3">
      <c r="B1" s="81" t="s">
        <v>209</v>
      </c>
      <c r="C1" s="81"/>
      <c r="D1" s="85"/>
      <c r="E1" s="85"/>
      <c r="F1" s="74"/>
      <c r="G1" s="44" t="s">
        <v>9</v>
      </c>
      <c r="L1" s="87"/>
    </row>
    <row r="2" spans="1:12" s="86" customFormat="1" ht="17.25" x14ac:dyDescent="0.3">
      <c r="A2" s="88"/>
      <c r="B2" s="80" t="s">
        <v>11</v>
      </c>
      <c r="C2" s="80" t="s">
        <v>3</v>
      </c>
      <c r="D2" s="80" t="s">
        <v>20</v>
      </c>
      <c r="E2" s="80" t="s">
        <v>272</v>
      </c>
      <c r="F2" s="80" t="s">
        <v>306</v>
      </c>
      <c r="G2" s="43" t="s">
        <v>10</v>
      </c>
      <c r="H2" s="43" t="s">
        <v>6</v>
      </c>
      <c r="I2" s="43" t="s">
        <v>7</v>
      </c>
      <c r="J2" s="43" t="s">
        <v>12</v>
      </c>
      <c r="L2" s="89"/>
    </row>
    <row r="3" spans="1:12" s="87" customFormat="1" ht="24" x14ac:dyDescent="0.3">
      <c r="B3" s="90" t="s">
        <v>890</v>
      </c>
      <c r="C3" s="90"/>
      <c r="D3" s="83"/>
      <c r="E3" s="83"/>
      <c r="F3" s="75"/>
      <c r="G3" s="91"/>
    </row>
    <row r="4" spans="1:12" s="1" customFormat="1" x14ac:dyDescent="0.3">
      <c r="A4" s="6"/>
      <c r="B4" s="60" t="str">
        <f>VLOOKUP($G4,Dold_variabelinfo!$A:$D,COLUMN(Dold_variabelinfo!$B:$B),0)</f>
        <v>DIAGNOS</v>
      </c>
      <c r="C4" s="61" t="str">
        <f>VLOOKUP($G4,Dold_variabelinfo!$A:$D,COLUMN(Dold_variabelinfo!$C:$C),0)</f>
        <v>Diagnoser</v>
      </c>
      <c r="D4" s="61" t="str">
        <f>VLOOKUP($G4,Dold_variabelinfo!$A:$D,COLUMN(Dold_variabelinfo!$D:$D),0)</f>
        <v>Diagnoser enligt ICD. Max 30 diagnoser</v>
      </c>
      <c r="E4" s="60" t="str">
        <f>VLOOKUP($G4,Dold_variabelinfo!$A:$E,COLUMN(Dold_variabelinfo!$E:$E),0)</f>
        <v>1964-</v>
      </c>
      <c r="F4" s="61">
        <f>VLOOKUP($G4,Dold_variabelinfo!$A:$F,COLUMN(Dold_variabelinfo!$F:$F),0)</f>
        <v>0</v>
      </c>
      <c r="G4" s="1" t="s">
        <v>75</v>
      </c>
      <c r="H4" s="199" t="b">
        <v>0</v>
      </c>
      <c r="I4" s="1">
        <f t="shared" ref="I4:I8" si="0">IF(H4,1,0)</f>
        <v>0</v>
      </c>
      <c r="J4" s="20">
        <f t="shared" ref="J4:J8" si="1">I4</f>
        <v>0</v>
      </c>
    </row>
    <row r="5" spans="1:12" s="1" customFormat="1" ht="81" x14ac:dyDescent="0.25">
      <c r="A5" s="19"/>
      <c r="B5" s="62" t="str">
        <f>VLOOKUP($G5,Dold_variabelinfo!$A:$D,COLUMN(Dold_variabelinfo!$B:$B),0)</f>
        <v>EKOD1-EKOD5</v>
      </c>
      <c r="C5" s="63" t="str">
        <f>VLOOKUP($G5,Dold_variabelinfo!$A:$D,COLUMN(Dold_variabelinfo!$C:$C),0)</f>
        <v>Yttre orsakskod 1-5</v>
      </c>
      <c r="D5" s="63" t="str">
        <f>VLOOKUP($G5,Dold_variabelinfo!$A:$D,COLUMN(Dold_variabelinfo!$D:$D),0)</f>
        <v>Yttre orsakskod 1-5. Se ICD-kodlista</v>
      </c>
      <c r="E5" s="62" t="str">
        <f>VLOOKUP($G5,Dold_variabelinfo!$A:$E,COLUMN(Dold_variabelinfo!$E:$E),0)</f>
        <v>EKOD1: 1964- EKOD2: 1997- EKOD3-5: 2009-</v>
      </c>
      <c r="F5" s="63">
        <f>VLOOKUP($G5,Dold_variabelinfo!$A:$F,COLUMN(Dold_variabelinfo!$F:$F),0)</f>
        <v>0</v>
      </c>
      <c r="G5" s="1" t="s">
        <v>77</v>
      </c>
      <c r="H5" s="199" t="b">
        <v>0</v>
      </c>
      <c r="I5" s="1">
        <f t="shared" si="0"/>
        <v>0</v>
      </c>
      <c r="J5" s="20">
        <f t="shared" si="1"/>
        <v>0</v>
      </c>
    </row>
    <row r="6" spans="1:12" s="1" customFormat="1" ht="13.5" x14ac:dyDescent="0.25">
      <c r="A6" s="19"/>
      <c r="B6" s="62" t="str">
        <f>VLOOKUP($G6,Dold_variabelinfo!$A:$D,COLUMN(Dold_variabelinfo!$B:$B),0)</f>
        <v>HDIA</v>
      </c>
      <c r="C6" s="63" t="str">
        <f>VLOOKUP($G6,Dold_variabelinfo!$A:$D,COLUMN(Dold_variabelinfo!$C:$C),0)</f>
        <v>Huvuddiagnoskod</v>
      </c>
      <c r="D6" s="63" t="str">
        <f>VLOOKUP($G6,Dold_variabelinfo!$A:$D,COLUMN(Dold_variabelinfo!$D:$D),0)</f>
        <v>Angiven huvuddiagnos</v>
      </c>
      <c r="E6" s="62" t="str">
        <f>VLOOKUP($G6,Dold_variabelinfo!$A:$E,COLUMN(Dold_variabelinfo!$E:$E),0)</f>
        <v>1964-</v>
      </c>
      <c r="F6" s="63">
        <f>VLOOKUP($G6,Dold_variabelinfo!$A:$F,COLUMN(Dold_variabelinfo!$F:$F),0)</f>
        <v>0</v>
      </c>
      <c r="G6" s="1" t="s">
        <v>80</v>
      </c>
      <c r="H6" s="199" t="b">
        <v>0</v>
      </c>
      <c r="I6" s="1">
        <f t="shared" si="0"/>
        <v>0</v>
      </c>
      <c r="J6" s="20">
        <f t="shared" si="1"/>
        <v>0</v>
      </c>
    </row>
    <row r="7" spans="1:12" s="1" customFormat="1" ht="27" x14ac:dyDescent="0.25">
      <c r="A7" s="19"/>
      <c r="B7" s="62" t="str">
        <f>VLOOKUP($G7,Dold_variabelinfo!$A:$D,COLUMN(Dold_variabelinfo!$B:$B),0)</f>
        <v>INDATUMA</v>
      </c>
      <c r="C7" s="63" t="str">
        <f>VLOOKUP($G7,Dold_variabelinfo!$A:$D,COLUMN(Dold_variabelinfo!$C:$C),0)</f>
        <v>Inskrivningsdatum alfanumeriskt format</v>
      </c>
      <c r="D7" s="63" t="str">
        <f>VLOOKUP($G7,Dold_variabelinfo!$A:$D,COLUMN(Dold_variabelinfo!$D:$D),0)</f>
        <v>Det datum då patienten skrivs in</v>
      </c>
      <c r="E7" s="62" t="str">
        <f>VLOOKUP($G7,Dold_variabelinfo!$A:$E,COLUMN(Dold_variabelinfo!$E:$E),0)</f>
        <v>1964-</v>
      </c>
      <c r="F7" s="63" t="str">
        <f>VLOOKUP($G7,Dold_variabelinfo!$A:$F,COLUMN(Dold_variabelinfo!$F:$F),0)</f>
        <v>Alfanumeriskt format. Mindre bortfall än numeriska motsvarigheten INDATUM</v>
      </c>
      <c r="G7" s="1" t="s">
        <v>82</v>
      </c>
      <c r="H7" s="199" t="b">
        <v>0</v>
      </c>
      <c r="I7" s="1">
        <f t="shared" si="0"/>
        <v>0</v>
      </c>
      <c r="J7" s="20">
        <f t="shared" si="1"/>
        <v>0</v>
      </c>
    </row>
    <row r="8" spans="1:12" s="1" customFormat="1" ht="27" x14ac:dyDescent="0.25">
      <c r="A8" s="19"/>
      <c r="B8" s="60" t="str">
        <f>VLOOKUP($G8,Dold_variabelinfo!$A:$D,COLUMN(Dold_variabelinfo!$B:$B),0)</f>
        <v>UTDATUMA</v>
      </c>
      <c r="C8" s="61" t="str">
        <f>VLOOKUP($G8,Dold_variabelinfo!$A:$D,COLUMN(Dold_variabelinfo!$C:$C),0)</f>
        <v>Utskrivningsdatum alfanumeriskt format</v>
      </c>
      <c r="D8" s="61" t="str">
        <f>VLOOKUP($G8,Dold_variabelinfo!$A:$D,COLUMN(Dold_variabelinfo!$D:$D),0)</f>
        <v>Det datum då patienten skrivs ut</v>
      </c>
      <c r="E8" s="60" t="str">
        <f>VLOOKUP($G8,Dold_variabelinfo!$A:$E,COLUMN(Dold_variabelinfo!$E:$E),0)</f>
        <v>1964-</v>
      </c>
      <c r="F8" s="61" t="str">
        <f>VLOOKUP($G8,Dold_variabelinfo!$A:$F,COLUMN(Dold_variabelinfo!$F:$F),0)</f>
        <v>Alfanumeriskt format. Mindre bortfall än numeriska motsvarigheten UTDATUM</v>
      </c>
      <c r="G8" s="2" t="s">
        <v>100</v>
      </c>
      <c r="H8" s="199" t="b">
        <v>0</v>
      </c>
      <c r="I8" s="1">
        <f t="shared" si="0"/>
        <v>0</v>
      </c>
      <c r="J8" s="20">
        <f t="shared" si="1"/>
        <v>0</v>
      </c>
    </row>
    <row r="9" spans="1:12" x14ac:dyDescent="0.3">
      <c r="A9" s="6"/>
      <c r="C9" s="27"/>
    </row>
    <row r="10" spans="1:12" s="6" customFormat="1" ht="17.25" x14ac:dyDescent="0.3">
      <c r="B10" s="72" t="s">
        <v>891</v>
      </c>
      <c r="C10" s="73"/>
      <c r="D10" s="28"/>
      <c r="F10" s="28"/>
    </row>
    <row r="11" spans="1:12" s="1" customFormat="1" ht="13.5" x14ac:dyDescent="0.25">
      <c r="B11" s="70" t="str">
        <f>VLOOKUP($G11,Dold_variabelinfo!$A:$D,COLUMN(Dold_variabelinfo!$B:$B),0)</f>
        <v>ALDER</v>
      </c>
      <c r="C11" s="71" t="str">
        <f>VLOOKUP($G11,Dold_variabelinfo!$A:$D,COLUMN(Dold_variabelinfo!$C:$C),0)</f>
        <v>Ålder</v>
      </c>
      <c r="D11" s="71" t="str">
        <f>VLOOKUP($G11,Dold_variabelinfo!$A:$D,COLUMN(Dold_variabelinfo!$D:$D),0)</f>
        <v>Ålder vid utskrivningsdatum</v>
      </c>
      <c r="E11" s="70" t="str">
        <f>VLOOKUP($G11,Dold_variabelinfo!$A:$E,COLUMN(Dold_variabelinfo!$E:$E),0)</f>
        <v>1964-</v>
      </c>
      <c r="F11" s="71">
        <f>VLOOKUP($G11,Dold_variabelinfo!$A:$F,COLUMN(Dold_variabelinfo!$F:$F),0)</f>
        <v>0</v>
      </c>
      <c r="G11" s="1" t="s">
        <v>65</v>
      </c>
      <c r="H11" s="199" t="b">
        <v>0</v>
      </c>
      <c r="I11" s="1">
        <f t="shared" ref="I11:I36" si="2">IF(H11,1,0)</f>
        <v>0</v>
      </c>
      <c r="J11" s="20">
        <f t="shared" ref="J11:J36" si="3">I11</f>
        <v>0</v>
      </c>
      <c r="K11" s="20"/>
    </row>
    <row r="12" spans="1:12" s="1" customFormat="1" ht="13.5" x14ac:dyDescent="0.25">
      <c r="B12" s="70" t="str">
        <f>VLOOKUP($G12,Dold_variabelinfo!$A:$D,COLUMN(Dold_variabelinfo!$B:$B),0)</f>
        <v>ALDER_S</v>
      </c>
      <c r="C12" s="71" t="str">
        <f>VLOOKUP($G12,Dold_variabelinfo!$A:$D,COLUMN(Dold_variabelinfo!$C:$C),0)</f>
        <v>Ålder</v>
      </c>
      <c r="D12" s="71" t="str">
        <f>VLOOKUP($G12,Dold_variabelinfo!$A:$D,COLUMN(Dold_variabelinfo!$D:$D),0)</f>
        <v>Ålder vid årets slut</v>
      </c>
      <c r="E12" s="70" t="str">
        <f>VLOOKUP($G12,Dold_variabelinfo!$A:$E,COLUMN(Dold_variabelinfo!$E:$E),0)</f>
        <v>1964-</v>
      </c>
      <c r="F12" s="71">
        <f>VLOOKUP($G12,Dold_variabelinfo!$A:$F,COLUMN(Dold_variabelinfo!$F:$F),0)</f>
        <v>0</v>
      </c>
      <c r="G12" s="1" t="s">
        <v>66</v>
      </c>
      <c r="H12" s="199" t="b">
        <v>0</v>
      </c>
      <c r="I12" s="1">
        <f t="shared" si="2"/>
        <v>0</v>
      </c>
      <c r="J12" s="20">
        <f t="shared" si="3"/>
        <v>0</v>
      </c>
    </row>
    <row r="13" spans="1:12" s="1" customFormat="1" ht="13.5" x14ac:dyDescent="0.25">
      <c r="B13" s="70" t="str">
        <f>VLOOKUP($G13,Dold_variabelinfo!$A:$D,COLUMN(Dold_variabelinfo!$B:$B),0)</f>
        <v>AR</v>
      </c>
      <c r="C13" s="71" t="str">
        <f>VLOOKUP($G13,Dold_variabelinfo!$A:$D,COLUMN(Dold_variabelinfo!$C:$C),0)</f>
        <v>År</v>
      </c>
      <c r="D13" s="71" t="str">
        <f>VLOOKUP($G13,Dold_variabelinfo!$A:$D,COLUMN(Dold_variabelinfo!$D:$D),0)</f>
        <v>Utskrivningsår</v>
      </c>
      <c r="E13" s="70" t="str">
        <f>VLOOKUP($G13,Dold_variabelinfo!$A:$E,COLUMN(Dold_variabelinfo!$E:$E),0)</f>
        <v>1964-</v>
      </c>
      <c r="F13" s="71">
        <f>VLOOKUP($G13,Dold_variabelinfo!$A:$F,COLUMN(Dold_variabelinfo!$F:$F),0)</f>
        <v>0</v>
      </c>
      <c r="G13" s="1" t="s">
        <v>69</v>
      </c>
      <c r="H13" s="199" t="b">
        <v>0</v>
      </c>
      <c r="I13" s="1">
        <f t="shared" si="2"/>
        <v>0</v>
      </c>
      <c r="J13" s="20">
        <f t="shared" si="3"/>
        <v>0</v>
      </c>
    </row>
    <row r="14" spans="1:12" s="1" customFormat="1" ht="13.5" x14ac:dyDescent="0.25">
      <c r="B14" s="70" t="str">
        <f>VLOOKUP($G14,Dold_variabelinfo!$A:$D,COLUMN(Dold_variabelinfo!$B:$B),0)</f>
        <v>AVTAL</v>
      </c>
      <c r="C14" s="71" t="str">
        <f>VLOOKUP($G14,Dold_variabelinfo!$A:$D,COLUMN(Dold_variabelinfo!$C:$C),0)</f>
        <v>Avtal</v>
      </c>
      <c r="D14" s="71" t="str">
        <f>VLOOKUP($G14,Dold_variabelinfo!$A:$D,COLUMN(Dold_variabelinfo!$D:$D),0)</f>
        <v>Vårdersättningen regleras enligt avtal</v>
      </c>
      <c r="E14" s="70" t="str">
        <f>VLOOKUP($G14,Dold_variabelinfo!$A:$E,COLUMN(Dold_variabelinfo!$E:$E),0)</f>
        <v>1984-1997</v>
      </c>
      <c r="F14" s="71">
        <f>VLOOKUP($G14,Dold_variabelinfo!$A:$F,COLUMN(Dold_variabelinfo!$F:$F),0)</f>
        <v>0</v>
      </c>
      <c r="G14" s="1" t="s">
        <v>72</v>
      </c>
      <c r="H14" s="199" t="b">
        <v>0</v>
      </c>
      <c r="I14" s="1">
        <f t="shared" si="2"/>
        <v>0</v>
      </c>
      <c r="J14" s="20">
        <f t="shared" si="3"/>
        <v>0</v>
      </c>
    </row>
    <row r="15" spans="1:12" s="1" customFormat="1" ht="13.5" x14ac:dyDescent="0.25">
      <c r="B15" s="70" t="str">
        <f>VLOOKUP($G15,Dold_variabelinfo!$A:$D,COLUMN(Dold_variabelinfo!$B:$B),0)</f>
        <v>CIVIL</v>
      </c>
      <c r="C15" s="71" t="str">
        <f>VLOOKUP($G15,Dold_variabelinfo!$A:$D,COLUMN(Dold_variabelinfo!$C:$C),0)</f>
        <v>Civilstånd</v>
      </c>
      <c r="D15" s="71" t="str">
        <f>VLOOKUP($G15,Dold_variabelinfo!$A:$D,COLUMN(Dold_variabelinfo!$D:$D),0)</f>
        <v>Patientens civilstånd</v>
      </c>
      <c r="E15" s="70" t="str">
        <f>VLOOKUP($G15,Dold_variabelinfo!$A:$E,COLUMN(Dold_variabelinfo!$E:$E),0)</f>
        <v>1997-</v>
      </c>
      <c r="F15" s="71" t="str">
        <f>VLOOKUP($G15,Dold_variabelinfo!$A:$F,COLUMN(Dold_variabelinfo!$F:$F),0)</f>
        <v>Uppgift från SCB</v>
      </c>
      <c r="G15" s="1" t="s">
        <v>73</v>
      </c>
      <c r="H15" s="199" t="b">
        <v>0</v>
      </c>
      <c r="I15" s="1">
        <f t="shared" si="2"/>
        <v>0</v>
      </c>
      <c r="J15" s="20">
        <f t="shared" si="3"/>
        <v>0</v>
      </c>
    </row>
    <row r="16" spans="1:12" s="1" customFormat="1" ht="13.5" x14ac:dyDescent="0.25">
      <c r="B16" s="70" t="str">
        <f>VLOOKUP($G16,Dold_variabelinfo!$A:$D,COLUMN(Dold_variabelinfo!$B:$B),0)</f>
        <v>DIA_ANT</v>
      </c>
      <c r="C16" s="71" t="str">
        <f>VLOOKUP($G16,Dold_variabelinfo!$A:$D,COLUMN(Dold_variabelinfo!$C:$C),0)</f>
        <v>Antal diagnoser</v>
      </c>
      <c r="D16" s="71" t="str">
        <f>VLOOKUP($G16,Dold_variabelinfo!$A:$D,COLUMN(Dold_variabelinfo!$D:$D),0)</f>
        <v>Antal inrapporterade diagnoser, kan vara mer än 30</v>
      </c>
      <c r="E16" s="70" t="str">
        <f>VLOOKUP($G16,Dold_variabelinfo!$A:$E,COLUMN(Dold_variabelinfo!$E:$E),0)</f>
        <v>2011-</v>
      </c>
      <c r="F16" s="71">
        <f>VLOOKUP($G16,Dold_variabelinfo!$A:$F,COLUMN(Dold_variabelinfo!$F:$F),0)</f>
        <v>0</v>
      </c>
      <c r="G16" s="1" t="s">
        <v>74</v>
      </c>
      <c r="H16" s="199" t="b">
        <v>0</v>
      </c>
      <c r="I16" s="1">
        <f t="shared" si="2"/>
        <v>0</v>
      </c>
      <c r="J16" s="20">
        <f t="shared" si="3"/>
        <v>0</v>
      </c>
    </row>
    <row r="17" spans="2:10" s="1" customFormat="1" ht="13.5" x14ac:dyDescent="0.25">
      <c r="B17" s="70" t="str">
        <f>VLOOKUP($G17,Dold_variabelinfo!$A:$D,COLUMN(Dold_variabelinfo!$B:$B),0)</f>
        <v>DRG</v>
      </c>
      <c r="C17" s="71" t="str">
        <f>VLOOKUP($G17,Dold_variabelinfo!$A:$D,COLUMN(Dold_variabelinfo!$C:$C),0)</f>
        <v>Diagnosrelaterad grupp</v>
      </c>
      <c r="D17" s="71" t="str">
        <f>VLOOKUP($G17,Dold_variabelinfo!$A:$D,COLUMN(Dold_variabelinfo!$D:$D),0)</f>
        <v>Diagnosrelaterad gruppering, kan anta ca 550 olika värden</v>
      </c>
      <c r="E17" s="70" t="str">
        <f>VLOOKUP($G17,Dold_variabelinfo!$A:$E,COLUMN(Dold_variabelinfo!$E:$E),0)</f>
        <v>1998-</v>
      </c>
      <c r="F17" s="71">
        <f>VLOOKUP($G17,Dold_variabelinfo!$A:$F,COLUMN(Dold_variabelinfo!$F:$F),0)</f>
        <v>0</v>
      </c>
      <c r="G17" s="1" t="s">
        <v>76</v>
      </c>
      <c r="H17" s="199" t="b">
        <v>0</v>
      </c>
      <c r="I17" s="1">
        <f t="shared" si="2"/>
        <v>0</v>
      </c>
      <c r="J17" s="20">
        <f t="shared" si="3"/>
        <v>0</v>
      </c>
    </row>
    <row r="18" spans="2:10" s="19" customFormat="1" ht="13.5" x14ac:dyDescent="0.25">
      <c r="B18" s="76" t="str">
        <f>VLOOKUP($G18,Dold_variabelinfo!$A:$D,COLUMN(Dold_variabelinfo!$B:$B),0)</f>
        <v>FODAR</v>
      </c>
      <c r="C18" s="77" t="str">
        <f>VLOOKUP($G18,Dold_variabelinfo!$A:$D,COLUMN(Dold_variabelinfo!$C:$C),0)</f>
        <v>Födelseår</v>
      </c>
      <c r="D18" s="77" t="str">
        <f>VLOOKUP($G18,Dold_variabelinfo!$A:$D,COLUMN(Dold_variabelinfo!$D:$D),0)</f>
        <v>Patientens födelseår</v>
      </c>
      <c r="E18" s="76" t="str">
        <f>VLOOKUP($G18,Dold_variabelinfo!$A:$E,COLUMN(Dold_variabelinfo!$E:$E),0)</f>
        <v>2015-</v>
      </c>
      <c r="F18" s="77">
        <f>VLOOKUP($G18,Dold_variabelinfo!$A:$F,COLUMN(Dold_variabelinfo!$F:$F),0)</f>
        <v>0</v>
      </c>
      <c r="G18" s="1" t="s">
        <v>318</v>
      </c>
      <c r="H18" s="199" t="b">
        <v>0</v>
      </c>
      <c r="I18" s="1">
        <f t="shared" si="2"/>
        <v>0</v>
      </c>
      <c r="J18" s="20">
        <f t="shared" si="3"/>
        <v>0</v>
      </c>
    </row>
    <row r="19" spans="2:10" s="1" customFormat="1" ht="13.5" x14ac:dyDescent="0.25">
      <c r="B19" s="70" t="str">
        <f>VLOOKUP($G19,Dold_variabelinfo!$A:$D,COLUMN(Dold_variabelinfo!$B:$B),0)</f>
        <v>INSATT</v>
      </c>
      <c r="C19" s="71" t="str">
        <f>VLOOKUP($G19,Dold_variabelinfo!$A:$D,COLUMN(Dold_variabelinfo!$C:$C),0)</f>
        <v>Inskrivningssätt</v>
      </c>
      <c r="D19" s="71" t="str">
        <f>VLOOKUP($G19,Dold_variabelinfo!$A:$D,COLUMN(Dold_variabelinfo!$D:$D),0)</f>
        <v>På vilket sätt patienten skrivits in</v>
      </c>
      <c r="E19" s="70" t="str">
        <f>VLOOKUP($G19,Dold_variabelinfo!$A:$E,COLUMN(Dold_variabelinfo!$E:$E),0)</f>
        <v>1964-</v>
      </c>
      <c r="F19" s="71">
        <f>VLOOKUP($G19,Dold_variabelinfo!$A:$F,COLUMN(Dold_variabelinfo!$F:$F),0)</f>
        <v>0</v>
      </c>
      <c r="G19" s="1" t="s">
        <v>83</v>
      </c>
      <c r="H19" s="199" t="b">
        <v>0</v>
      </c>
      <c r="I19" s="1">
        <f t="shared" si="2"/>
        <v>0</v>
      </c>
      <c r="J19" s="20">
        <f t="shared" si="3"/>
        <v>0</v>
      </c>
    </row>
    <row r="20" spans="2:10" s="1" customFormat="1" ht="13.5" x14ac:dyDescent="0.25">
      <c r="B20" s="70" t="str">
        <f>VLOOKUP($G20,Dold_variabelinfo!$A:$D,COLUMN(Dold_variabelinfo!$B:$B),0)</f>
        <v>KON</v>
      </c>
      <c r="C20" s="71" t="str">
        <f>VLOOKUP($G20,Dold_variabelinfo!$A:$D,COLUMN(Dold_variabelinfo!$C:$C),0)</f>
        <v>Kön</v>
      </c>
      <c r="D20" s="71" t="str">
        <f>VLOOKUP($G20,Dold_variabelinfo!$A:$D,COLUMN(Dold_variabelinfo!$D:$D),0)</f>
        <v>Patientens kön</v>
      </c>
      <c r="E20" s="70" t="str">
        <f>VLOOKUP($G20,Dold_variabelinfo!$A:$E,COLUMN(Dold_variabelinfo!$E:$E),0)</f>
        <v>1964-</v>
      </c>
      <c r="F20" s="71">
        <f>VLOOKUP($G20,Dold_variabelinfo!$A:$F,COLUMN(Dold_variabelinfo!$F:$F),0)</f>
        <v>0</v>
      </c>
      <c r="G20" s="1" t="s">
        <v>84</v>
      </c>
      <c r="H20" s="199" t="b">
        <v>0</v>
      </c>
      <c r="I20" s="1">
        <f t="shared" si="2"/>
        <v>0</v>
      </c>
      <c r="J20" s="20">
        <f t="shared" si="3"/>
        <v>0</v>
      </c>
    </row>
    <row r="21" spans="2:10" s="19" customFormat="1" ht="13.5" x14ac:dyDescent="0.25">
      <c r="B21" s="76" t="str">
        <f>VLOOKUP($G21,Dold_variabelinfo!$A:$D,COLUMN(Dold_variabelinfo!$B:$B),0)</f>
        <v>LK</v>
      </c>
      <c r="C21" s="77" t="str">
        <f>VLOOKUP($G21,Dold_variabelinfo!$A:$D,COLUMN(Dold_variabelinfo!$C:$C),0)</f>
        <v>Hemort (Endast län och kommun)</v>
      </c>
      <c r="D21" s="77" t="str">
        <f>VLOOKUP($G21,Dold_variabelinfo!$A:$D,COLUMN(Dold_variabelinfo!$D:$D),0)</f>
        <v>Patientens folkbokföringsort (endast län och kommun)</v>
      </c>
      <c r="E21" s="76" t="str">
        <f>VLOOKUP($G21,Dold_variabelinfo!$A:$E,COLUMN(Dold_variabelinfo!$E:$E),0)</f>
        <v>2016-</v>
      </c>
      <c r="F21" s="77" t="str">
        <f>VLOOKUP($G21,Dold_variabelinfo!$A:$F,COLUMN(Dold_variabelinfo!$F:$F),0)</f>
        <v>Uppgift från SCB</v>
      </c>
      <c r="G21" s="19" t="s">
        <v>329</v>
      </c>
      <c r="H21" s="200" t="b">
        <v>0</v>
      </c>
      <c r="I21" s="19">
        <f t="shared" si="2"/>
        <v>0</v>
      </c>
      <c r="J21" s="31">
        <f t="shared" si="3"/>
        <v>0</v>
      </c>
    </row>
    <row r="22" spans="2:10" s="1" customFormat="1" ht="27" x14ac:dyDescent="0.25">
      <c r="B22" s="70" t="str">
        <f>VLOOKUP($G22,Dold_variabelinfo!$A:$D,COLUMN(Dold_variabelinfo!$B:$B),0)</f>
        <v>LT_IN</v>
      </c>
      <c r="C22" s="71" t="str">
        <f>VLOOKUP($G22,Dold_variabelinfo!$A:$D,COLUMN(Dold_variabelinfo!$C:$C),0)</f>
        <v>Rapportör</v>
      </c>
      <c r="D22" s="71" t="str">
        <f>VLOOKUP($G22,Dold_variabelinfo!$A:$D,COLUMN(Dold_variabelinfo!$D:$D),0)</f>
        <v>Vem som skickat in data till Socialstyrelsen - privat vårdgivare eller region</v>
      </c>
      <c r="E22" s="70" t="str">
        <f>VLOOKUP($G22,Dold_variabelinfo!$A:$E,COLUMN(Dold_variabelinfo!$E:$E),0)</f>
        <v>2011-</v>
      </c>
      <c r="F22" s="71">
        <f>VLOOKUP($G22,Dold_variabelinfo!$A:$F,COLUMN(Dold_variabelinfo!$F:$F),0)</f>
        <v>0</v>
      </c>
      <c r="G22" s="1" t="s">
        <v>86</v>
      </c>
      <c r="H22" s="199" t="b">
        <v>0</v>
      </c>
      <c r="I22" s="1">
        <f t="shared" si="2"/>
        <v>0</v>
      </c>
      <c r="J22" s="20">
        <f t="shared" si="3"/>
        <v>0</v>
      </c>
    </row>
    <row r="23" spans="2:10" s="1" customFormat="1" ht="27" x14ac:dyDescent="0.25">
      <c r="B23" s="70" t="str">
        <f>VLOOKUP($G23,Dold_variabelinfo!$A:$D,COLUMN(Dold_variabelinfo!$B:$B),0)</f>
        <v>MDC</v>
      </c>
      <c r="C23" s="71" t="str">
        <f>VLOOKUP($G23,Dold_variabelinfo!$A:$D,COLUMN(Dold_variabelinfo!$C:$C),0)</f>
        <v>DRG-kapitel</v>
      </c>
      <c r="D23" s="71" t="str">
        <f>VLOOKUP($G23,Dold_variabelinfo!$A:$D,COLUMN(Dold_variabelinfo!$D:$D),0)</f>
        <v>Vårdtillfällen grupperat på kapitelnivå</v>
      </c>
      <c r="E23" s="70" t="str">
        <f>VLOOKUP($G23,Dold_variabelinfo!$A:$E,COLUMN(Dold_variabelinfo!$E:$E),0)</f>
        <v>1998-2010. 2012-</v>
      </c>
      <c r="F23" s="71">
        <f>VLOOKUP($G23,Dold_variabelinfo!$A:$F,COLUMN(Dold_variabelinfo!$F:$F),0)</f>
        <v>0</v>
      </c>
      <c r="G23" s="1" t="s">
        <v>88</v>
      </c>
      <c r="H23" s="199" t="b">
        <v>0</v>
      </c>
      <c r="I23" s="1">
        <f t="shared" si="2"/>
        <v>0</v>
      </c>
      <c r="J23" s="20">
        <f t="shared" si="3"/>
        <v>0</v>
      </c>
    </row>
    <row r="24" spans="2:10" s="1" customFormat="1" ht="27" x14ac:dyDescent="0.25">
      <c r="B24" s="70" t="str">
        <f>VLOOKUP($G24,Dold_variabelinfo!$A:$D,COLUMN(Dold_variabelinfo!$B:$B),0)</f>
        <v>MVO</v>
      </c>
      <c r="C24" s="71" t="str">
        <f>VLOOKUP($G24,Dold_variabelinfo!$A:$D,COLUMN(Dold_variabelinfo!$C:$C),0)</f>
        <v>Medicinskt verksamhetsområde</v>
      </c>
      <c r="D24" s="71" t="str">
        <f>VLOOKUP($G24,Dold_variabelinfo!$A:$D,COLUMN(Dold_variabelinfo!$D:$D),0)</f>
        <v>Medicinskt verksamhetsområde som patienten skrevs ut från</v>
      </c>
      <c r="E24" s="70" t="str">
        <f>VLOOKUP($G24,Dold_variabelinfo!$A:$E,COLUMN(Dold_variabelinfo!$E:$E),0)</f>
        <v>1964-</v>
      </c>
      <c r="F24" s="71">
        <f>VLOOKUP($G24,Dold_variabelinfo!$A:$F,COLUMN(Dold_variabelinfo!$F:$F),0)</f>
        <v>0</v>
      </c>
      <c r="G24" s="1" t="s">
        <v>89</v>
      </c>
      <c r="H24" s="199" t="b">
        <v>0</v>
      </c>
      <c r="I24" s="1">
        <f t="shared" si="2"/>
        <v>0</v>
      </c>
      <c r="J24" s="20">
        <f t="shared" si="3"/>
        <v>0</v>
      </c>
    </row>
    <row r="25" spans="2:10" s="1" customFormat="1" ht="13.5" x14ac:dyDescent="0.25">
      <c r="B25" s="70" t="str">
        <f>VLOOKUP($G25,Dold_variabelinfo!$A:$D,COLUMN(Dold_variabelinfo!$B:$B),0)</f>
        <v>OP</v>
      </c>
      <c r="C25" s="71" t="str">
        <f>VLOOKUP($G25,Dold_variabelinfo!$A:$D,COLUMN(Dold_variabelinfo!$C:$C),0)</f>
        <v>Åtgärder</v>
      </c>
      <c r="D25" s="71" t="str">
        <f>VLOOKUP($G25,Dold_variabelinfo!$A:$D,COLUMN(Dold_variabelinfo!$D:$D),0)</f>
        <v>Åtgärdkoder max 30 åtgärder</v>
      </c>
      <c r="E25" s="70" t="str">
        <f>VLOOKUP($G25,Dold_variabelinfo!$A:$E,COLUMN(Dold_variabelinfo!$E:$E),0)</f>
        <v>1964-</v>
      </c>
      <c r="F25" s="71">
        <f>VLOOKUP($G25,Dold_variabelinfo!$A:$F,COLUMN(Dold_variabelinfo!$F:$F),0)</f>
        <v>0</v>
      </c>
      <c r="G25" s="1" t="s">
        <v>91</v>
      </c>
      <c r="H25" s="199" t="b">
        <v>0</v>
      </c>
      <c r="I25" s="1">
        <f t="shared" si="2"/>
        <v>0</v>
      </c>
      <c r="J25" s="20">
        <f t="shared" si="3"/>
        <v>0</v>
      </c>
    </row>
    <row r="26" spans="2:10" s="1" customFormat="1" ht="13.5" x14ac:dyDescent="0.25">
      <c r="B26" s="70" t="str">
        <f>VLOOKUP($G26,Dold_variabelinfo!$A:$D,COLUMN(Dold_variabelinfo!$B:$B),0)</f>
        <v>OP_ANT</v>
      </c>
      <c r="C26" s="71" t="str">
        <f>VLOOKUP($G26,Dold_variabelinfo!$A:$D,COLUMN(Dold_variabelinfo!$C:$C),0)</f>
        <v>Antalet åtgärder</v>
      </c>
      <c r="D26" s="71" t="str">
        <f>VLOOKUP($G26,Dold_variabelinfo!$A:$D,COLUMN(Dold_variabelinfo!$D:$D),0)</f>
        <v>Antal inrapporterade åtgärder, kan vara mer än 30</v>
      </c>
      <c r="E26" s="70" t="str">
        <f>VLOOKUP($G26,Dold_variabelinfo!$A:$E,COLUMN(Dold_variabelinfo!$E:$E),0)</f>
        <v>2011-</v>
      </c>
      <c r="F26" s="71">
        <f>VLOOKUP($G26,Dold_variabelinfo!$A:$F,COLUMN(Dold_variabelinfo!$F:$F),0)</f>
        <v>0</v>
      </c>
      <c r="G26" s="1" t="s">
        <v>92</v>
      </c>
      <c r="H26" s="199" t="b">
        <v>0</v>
      </c>
      <c r="I26" s="1">
        <f t="shared" si="2"/>
        <v>0</v>
      </c>
      <c r="J26" s="20">
        <f t="shared" si="3"/>
        <v>0</v>
      </c>
    </row>
    <row r="27" spans="2:10" s="1" customFormat="1" ht="81" x14ac:dyDescent="0.25">
      <c r="B27" s="70" t="str">
        <f>VLOOKUP($G27,Dold_variabelinfo!$A:$D,COLUMN(Dold_variabelinfo!$B:$B),0)</f>
        <v>OPD1-OPD30</v>
      </c>
      <c r="C27" s="71" t="str">
        <f>VLOOKUP($G27,Dold_variabelinfo!$A:$D,COLUMN(Dold_variabelinfo!$C:$C),0)</f>
        <v>Åtgärdsdatum 1-30</v>
      </c>
      <c r="D27" s="71" t="str">
        <f>VLOOKUP($G27,Dold_variabelinfo!$A:$D,COLUMN(Dold_variabelinfo!$D:$D),0)</f>
        <v>Datum då åtgärd 1-30 utfördes</v>
      </c>
      <c r="E27" s="70" t="str">
        <f>VLOOKUP($G27,Dold_variabelinfo!$A:$E,COLUMN(Dold_variabelinfo!$E:$E),0)</f>
        <v>OPD1-OPD12: 1997- OPD13-OPD30: 2009-</v>
      </c>
      <c r="F27" s="71">
        <f>VLOOKUP($G27,Dold_variabelinfo!$A:$F,COLUMN(Dold_variabelinfo!$F:$F),0)</f>
        <v>0</v>
      </c>
      <c r="G27" s="1" t="s">
        <v>93</v>
      </c>
      <c r="H27" s="199" t="b">
        <v>0</v>
      </c>
      <c r="I27" s="1">
        <f t="shared" si="2"/>
        <v>0</v>
      </c>
      <c r="J27" s="20">
        <f t="shared" si="3"/>
        <v>0</v>
      </c>
    </row>
    <row r="28" spans="2:10" s="1" customFormat="1" ht="54" x14ac:dyDescent="0.25">
      <c r="B28" s="70" t="str">
        <f>VLOOKUP($G28,Dold_variabelinfo!$A:$D,COLUMN(Dold_variabelinfo!$B:$B),0)</f>
        <v>PNRQ</v>
      </c>
      <c r="C28" s="71" t="str">
        <f>VLOOKUP($G28,Dold_variabelinfo!$A:$D,COLUMN(Dold_variabelinfo!$C:$C),0)</f>
        <v>Personnummerkvalitet</v>
      </c>
      <c r="D28" s="71" t="str">
        <f>VLOOKUP($G28,Dold_variabelinfo!$A:$D,COLUMN(Dold_variabelinfo!$D:$D),0)</f>
        <v>Variabel som visar kvaliteten på ett personnummer enligt vissa förutbestämda regler. Variabeln är skapad med hjälp av Socialstyrelsens standardmacro för personnummerkvalitet</v>
      </c>
      <c r="E28" s="70" t="str">
        <f>VLOOKUP($G28,Dold_variabelinfo!$A:$E,COLUMN(Dold_variabelinfo!$E:$E),0)</f>
        <v>1964-</v>
      </c>
      <c r="F28" s="71">
        <f>VLOOKUP($G28,Dold_variabelinfo!$A:$F,COLUMN(Dold_variabelinfo!$F:$F),0)</f>
        <v>0</v>
      </c>
      <c r="G28" s="1" t="s">
        <v>324</v>
      </c>
      <c r="H28" s="199" t="b">
        <v>0</v>
      </c>
      <c r="I28" s="1">
        <f t="shared" si="2"/>
        <v>0</v>
      </c>
      <c r="J28" s="20">
        <f t="shared" si="3"/>
        <v>0</v>
      </c>
    </row>
    <row r="29" spans="2:10" s="1" customFormat="1" ht="67.5" x14ac:dyDescent="0.25">
      <c r="B29" s="70" t="str">
        <f>VLOOKUP($G29,Dold_variabelinfo!$A:$D,COLUMN(Dold_variabelinfo!$B:$B),0)</f>
        <v>PVARD</v>
      </c>
      <c r="C29" s="71" t="str">
        <f>VLOOKUP($G29,Dold_variabelinfo!$A:$D,COLUMN(Dold_variabelinfo!$C:$C),0)</f>
        <v>Planerad vårdkontakt</v>
      </c>
      <c r="D29" s="71" t="str">
        <f>VLOOKUP($G29,Dold_variabelinfo!$A:$D,COLUMN(Dold_variabelinfo!$D:$D),0)</f>
        <v>Anger om vårdtillfället varit planerat eller ej</v>
      </c>
      <c r="E29" s="70" t="str">
        <f>VLOOKUP($G29,Dold_variabelinfo!$A:$E,COLUMN(Dold_variabelinfo!$E:$E),0)</f>
        <v>1964-1986 skapad, 1987- inrapporterad</v>
      </c>
      <c r="F29" s="71">
        <f>VLOOKUP($G29,Dold_variabelinfo!$A:$F,COLUMN(Dold_variabelinfo!$F:$F),0)</f>
        <v>0</v>
      </c>
      <c r="G29" s="1" t="s">
        <v>94</v>
      </c>
      <c r="H29" s="199" t="b">
        <v>0</v>
      </c>
      <c r="I29" s="1">
        <f t="shared" si="2"/>
        <v>0</v>
      </c>
      <c r="J29" s="20">
        <f t="shared" si="3"/>
        <v>0</v>
      </c>
    </row>
    <row r="30" spans="2:10" s="1" customFormat="1" ht="27" x14ac:dyDescent="0.25">
      <c r="B30" s="70" t="str">
        <f>VLOOKUP($G30,Dold_variabelinfo!$A:$D,COLUMN(Dold_variabelinfo!$B:$B),0)</f>
        <v>RTC</v>
      </c>
      <c r="C30" s="71" t="str">
        <f>VLOOKUP($G30,Dold_variabelinfo!$A:$D,COLUMN(Dold_variabelinfo!$C:$C),0)</f>
        <v>Kvalitetsvariabel-DRG</v>
      </c>
      <c r="D30" s="71" t="str">
        <f>VLOOKUP($G30,Dold_variabelinfo!$A:$D,COLUMN(Dold_variabelinfo!$D:$D),0)</f>
        <v>En fellista som listar registrets felaktigheter efter procentuell fördelning</v>
      </c>
      <c r="E30" s="70" t="str">
        <f>VLOOKUP($G30,Dold_variabelinfo!$A:$E,COLUMN(Dold_variabelinfo!$E:$E),0)</f>
        <v>1998-2011</v>
      </c>
      <c r="F30" s="71">
        <f>VLOOKUP($G30,Dold_variabelinfo!$A:$F,COLUMN(Dold_variabelinfo!$F:$F),0)</f>
        <v>0</v>
      </c>
      <c r="G30" s="1" t="s">
        <v>95</v>
      </c>
      <c r="H30" s="199" t="b">
        <v>0</v>
      </c>
      <c r="I30" s="1">
        <f t="shared" si="2"/>
        <v>0</v>
      </c>
      <c r="J30" s="20">
        <f t="shared" si="3"/>
        <v>0</v>
      </c>
    </row>
    <row r="31" spans="2:10" s="1" customFormat="1" ht="27" x14ac:dyDescent="0.25">
      <c r="B31" s="70" t="str">
        <f>VLOOKUP($G31,Dold_variabelinfo!$A:$D,COLUMN(Dold_variabelinfo!$B:$B),0)</f>
        <v>SENINV</v>
      </c>
      <c r="C31" s="71" t="str">
        <f>VLOOKUP($G31,Dold_variabelinfo!$A:$D,COLUMN(Dold_variabelinfo!$C:$C),0)</f>
        <v>Senaste invandring</v>
      </c>
      <c r="D31" s="71" t="str">
        <f>VLOOKUP($G31,Dold_variabelinfo!$A:$D,COLUMN(Dold_variabelinfo!$D:$D),0)</f>
        <v>Senaste invandring (ÅÅÅÅ, ÅÅÅÅ-MM eller ÅÅÅÅ-MM-DD beroende på årsbestånd)</v>
      </c>
      <c r="E31" s="70" t="str">
        <f>VLOOKUP($G31,Dold_variabelinfo!$A:$E,COLUMN(Dold_variabelinfo!$E:$E),0)</f>
        <v>1997-</v>
      </c>
      <c r="F31" s="71" t="str">
        <f>VLOOKUP($G31,Dold_variabelinfo!$A:$F,COLUMN(Dold_variabelinfo!$F:$F),0)</f>
        <v>Uppgift från SCB</v>
      </c>
      <c r="G31" s="1" t="s">
        <v>96</v>
      </c>
      <c r="H31" s="199" t="b">
        <v>0</v>
      </c>
      <c r="I31" s="1">
        <f t="shared" si="2"/>
        <v>0</v>
      </c>
      <c r="J31" s="20">
        <f t="shared" si="3"/>
        <v>0</v>
      </c>
    </row>
    <row r="32" spans="2:10" s="1" customFormat="1" ht="27" x14ac:dyDescent="0.25">
      <c r="B32" s="70" t="str">
        <f>VLOOKUP($G32,Dold_variabelinfo!$A:$D,COLUMN(Dold_variabelinfo!$B:$B),0)</f>
        <v>SENUTV</v>
      </c>
      <c r="C32" s="71" t="str">
        <f>VLOOKUP($G32,Dold_variabelinfo!$A:$D,COLUMN(Dold_variabelinfo!$C:$C),0)</f>
        <v>Senaste utvandring</v>
      </c>
      <c r="D32" s="71" t="str">
        <f>VLOOKUP($G32,Dold_variabelinfo!$A:$D,COLUMN(Dold_variabelinfo!$D:$D),0)</f>
        <v>Senaste utvandring (ÅÅÅÅ, ÅÅÅÅ-MM eller ÅÅÅÅ-MM-DD beroende på årsbestånd)</v>
      </c>
      <c r="E32" s="70" t="str">
        <f>VLOOKUP($G32,Dold_variabelinfo!$A:$E,COLUMN(Dold_variabelinfo!$E:$E),0)</f>
        <v>1997-</v>
      </c>
      <c r="F32" s="71" t="str">
        <f>VLOOKUP($G32,Dold_variabelinfo!$A:$F,COLUMN(Dold_variabelinfo!$F:$F),0)</f>
        <v>Uppgift från SCB</v>
      </c>
      <c r="G32" s="1" t="s">
        <v>97</v>
      </c>
      <c r="H32" s="199" t="b">
        <v>0</v>
      </c>
      <c r="I32" s="1">
        <f t="shared" si="2"/>
        <v>0</v>
      </c>
      <c r="J32" s="20">
        <f t="shared" si="3"/>
        <v>0</v>
      </c>
    </row>
    <row r="33" spans="1:10" s="1" customFormat="1" ht="13.5" x14ac:dyDescent="0.25">
      <c r="B33" s="70" t="str">
        <f>VLOOKUP($G33,Dold_variabelinfo!$A:$D,COLUMN(Dold_variabelinfo!$B:$B),0)</f>
        <v>SJUKHUS</v>
      </c>
      <c r="C33" s="71" t="str">
        <f>VLOOKUP($G33,Dold_variabelinfo!$A:$D,COLUMN(Dold_variabelinfo!$C:$C),0)</f>
        <v>Sjukhus</v>
      </c>
      <c r="D33" s="71" t="str">
        <f>VLOOKUP($G33,Dold_variabelinfo!$A:$D,COLUMN(Dold_variabelinfo!$D:$D),0)</f>
        <v>Sjukhus vid vilket patienten skrivits ut från</v>
      </c>
      <c r="E33" s="70" t="str">
        <f>VLOOKUP($G33,Dold_variabelinfo!$A:$E,COLUMN(Dold_variabelinfo!$E:$E),0)</f>
        <v>1964-</v>
      </c>
      <c r="F33" s="71">
        <f>VLOOKUP($G33,Dold_variabelinfo!$A:$F,COLUMN(Dold_variabelinfo!$F:$F),0)</f>
        <v>0</v>
      </c>
      <c r="G33" s="1" t="s">
        <v>98</v>
      </c>
      <c r="H33" s="199" t="b">
        <v>0</v>
      </c>
      <c r="I33" s="1">
        <f t="shared" si="2"/>
        <v>0</v>
      </c>
      <c r="J33" s="20">
        <f t="shared" si="3"/>
        <v>0</v>
      </c>
    </row>
    <row r="34" spans="1:10" s="1" customFormat="1" ht="27" x14ac:dyDescent="0.25">
      <c r="B34" s="70" t="str">
        <f>VLOOKUP($G34,Dold_variabelinfo!$A:$D,COLUMN(Dold_variabelinfo!$B:$B),0)</f>
        <v>SLUTRAPPORTERAD</v>
      </c>
      <c r="C34" s="71" t="str">
        <f>VLOOKUP($G34,Dold_variabelinfo!$A:$D,COLUMN(Dold_variabelinfo!$C:$C),0)</f>
        <v>Månadsdata, markerar om en vårdkontakt rapporterats in för sista gången i enlighet med föreskriften</v>
      </c>
      <c r="D34" s="71">
        <f>VLOOKUP($G34,Dold_variabelinfo!$A:$D,COLUMN(Dold_variabelinfo!$D:$D),0)</f>
        <v>0</v>
      </c>
      <c r="E34" s="70" t="str">
        <f>VLOOKUP($G34,Dold_variabelinfo!$A:$E,COLUMN(Dold_variabelinfo!$E:$E),0)</f>
        <v>2021-</v>
      </c>
      <c r="F34" s="71">
        <f>VLOOKUP($G34,Dold_variabelinfo!$A:$F,COLUMN(Dold_variabelinfo!$F:$F),0)</f>
        <v>0</v>
      </c>
      <c r="G34" s="1" t="s">
        <v>271</v>
      </c>
      <c r="H34" s="199" t="b">
        <v>0</v>
      </c>
      <c r="I34" s="1">
        <f t="shared" si="2"/>
        <v>0</v>
      </c>
      <c r="J34" s="20">
        <f t="shared" si="3"/>
        <v>0</v>
      </c>
    </row>
    <row r="35" spans="1:10" s="1" customFormat="1" ht="13.5" x14ac:dyDescent="0.25">
      <c r="B35" s="70" t="str">
        <f>VLOOKUP($G35,Dold_variabelinfo!$A:$D,COLUMN(Dold_variabelinfo!$B:$B),0)</f>
        <v>UTSATT</v>
      </c>
      <c r="C35" s="71" t="str">
        <f>VLOOKUP($G35,Dold_variabelinfo!$A:$D,COLUMN(Dold_variabelinfo!$C:$C),0)</f>
        <v>Utskrivningssätt</v>
      </c>
      <c r="D35" s="71" t="str">
        <f>VLOOKUP($G35,Dold_variabelinfo!$A:$D,COLUMN(Dold_variabelinfo!$D:$D),0)</f>
        <v>På vilket sätt patienten skrivits ut</v>
      </c>
      <c r="E35" s="70" t="str">
        <f>VLOOKUP($G35,Dold_variabelinfo!$A:$E,COLUMN(Dold_variabelinfo!$E:$E),0)</f>
        <v>1964-</v>
      </c>
      <c r="F35" s="71">
        <f>VLOOKUP($G35,Dold_variabelinfo!$A:$F,COLUMN(Dold_variabelinfo!$F:$F),0)</f>
        <v>0</v>
      </c>
      <c r="G35" s="1" t="s">
        <v>101</v>
      </c>
      <c r="H35" s="199" t="b">
        <v>0</v>
      </c>
      <c r="I35" s="1">
        <f t="shared" si="2"/>
        <v>0</v>
      </c>
      <c r="J35" s="20">
        <f t="shared" si="3"/>
        <v>0</v>
      </c>
    </row>
    <row r="36" spans="1:10" s="1" customFormat="1" ht="13.5" x14ac:dyDescent="0.25">
      <c r="B36" s="70" t="str">
        <f>VLOOKUP($G36,Dold_variabelinfo!$A:$D,COLUMN(Dold_variabelinfo!$B:$B),0)</f>
        <v>VTID</v>
      </c>
      <c r="C36" s="71" t="str">
        <f>VLOOKUP($G36,Dold_variabelinfo!$A:$D,COLUMN(Dold_variabelinfo!$C:$C),0)</f>
        <v>Vårdtid</v>
      </c>
      <c r="D36" s="71" t="str">
        <f>VLOOKUP($G36,Dold_variabelinfo!$A:$D,COLUMN(Dold_variabelinfo!$D:$D),0)</f>
        <v>Utdatum - indatum, antal dagar</v>
      </c>
      <c r="E36" s="70" t="str">
        <f>VLOOKUP($G36,Dold_variabelinfo!$A:$E,COLUMN(Dold_variabelinfo!$E:$E),0)</f>
        <v>1964-</v>
      </c>
      <c r="F36" s="71">
        <f>VLOOKUP($G36,Dold_variabelinfo!$A:$F,COLUMN(Dold_variabelinfo!$F:$F),0)</f>
        <v>0</v>
      </c>
      <c r="G36" s="1" t="s">
        <v>102</v>
      </c>
      <c r="H36" s="199" t="b">
        <v>0</v>
      </c>
      <c r="I36" s="1">
        <f t="shared" si="2"/>
        <v>0</v>
      </c>
      <c r="J36" s="20">
        <f t="shared" si="3"/>
        <v>0</v>
      </c>
    </row>
    <row r="38" spans="1:10" s="6" customFormat="1" ht="17.25" x14ac:dyDescent="0.3">
      <c r="B38" s="36" t="s">
        <v>892</v>
      </c>
      <c r="C38" s="36"/>
      <c r="D38" s="37"/>
      <c r="F38" s="28"/>
    </row>
    <row r="39" spans="1:10" s="6" customFormat="1" ht="17.25" x14ac:dyDescent="0.3">
      <c r="B39" s="38" t="s">
        <v>893</v>
      </c>
      <c r="C39" s="36"/>
      <c r="D39" s="37"/>
      <c r="F39" s="28"/>
    </row>
    <row r="40" spans="1:10" s="6" customFormat="1" ht="27" x14ac:dyDescent="0.3">
      <c r="A40" s="38"/>
      <c r="B40" s="66" t="str">
        <f>VLOOKUP($G40,Dold_variabelinfo!$A:$D,COLUMN(Dold_variabelinfo!$B:$B),0)</f>
        <v>ANE1</v>
      </c>
      <c r="C40" s="67" t="str">
        <f>VLOOKUP($G40,Dold_variabelinfo!$A:$D,COLUMN(Dold_variabelinfo!$C:$C),0)</f>
        <v>Anestesikod 1</v>
      </c>
      <c r="D40" s="67" t="str">
        <f>VLOOKUP($G40,Dold_variabelinfo!$A:$D,COLUMN(Dold_variabelinfo!$D:$D),0)</f>
        <v>Anestesi vid operation</v>
      </c>
      <c r="E40" s="66" t="str">
        <f>VLOOKUP($G40,Dold_variabelinfo!$A:$E,COLUMN(Dold_variabelinfo!$E:$E),0)</f>
        <v>1997-2008</v>
      </c>
      <c r="F40" s="67" t="str">
        <f>VLOOKUP($G40,Dold_variabelinfo!$A:$F,COLUMN(Dold_variabelinfo!$F:$F),0)</f>
        <v>Variabeln avrådes från p.g.a. bristande kvalitet</v>
      </c>
      <c r="G40" s="1" t="s">
        <v>67</v>
      </c>
      <c r="H40" s="200" t="b">
        <v>0</v>
      </c>
    </row>
    <row r="41" spans="1:10" s="6" customFormat="1" ht="27" x14ac:dyDescent="0.3">
      <c r="A41" s="38"/>
      <c r="B41" s="113" t="str">
        <f>VLOOKUP($G41,Dold_variabelinfo!$A:$D,COLUMN(Dold_variabelinfo!$B:$B),0)</f>
        <v>ANE2</v>
      </c>
      <c r="C41" s="114" t="str">
        <f>VLOOKUP($G41,Dold_variabelinfo!$A:$D,COLUMN(Dold_variabelinfo!$C:$C),0)</f>
        <v>Anestesikod 2</v>
      </c>
      <c r="D41" s="114" t="str">
        <f>VLOOKUP($G41,Dold_variabelinfo!$A:$D,COLUMN(Dold_variabelinfo!$D:$D),0)</f>
        <v>Anestesi vid operation</v>
      </c>
      <c r="E41" s="113" t="str">
        <f>VLOOKUP($G41,Dold_variabelinfo!$A:$E,COLUMN(Dold_variabelinfo!$E:$E),0)</f>
        <v>1997-2008</v>
      </c>
      <c r="F41" s="114" t="str">
        <f>VLOOKUP($G41,Dold_variabelinfo!$A:$F,COLUMN(Dold_variabelinfo!$F:$F),0)</f>
        <v>Variabeln avrådes från p.g.a. bristande kvalitet</v>
      </c>
      <c r="G41" s="1" t="s">
        <v>68</v>
      </c>
      <c r="H41" s="200" t="b">
        <v>0</v>
      </c>
    </row>
    <row r="42" spans="1:10" s="1" customFormat="1" ht="27" x14ac:dyDescent="0.25">
      <c r="A42" s="19"/>
      <c r="B42" s="113" t="str">
        <f>VLOOKUP($G42,Dold_variabelinfo!$A:$D,COLUMN(Dold_variabelinfo!$B:$B),0)</f>
        <v>ATC</v>
      </c>
      <c r="C42" s="114" t="str">
        <f>VLOOKUP($G42,Dold_variabelinfo!$A:$D,COLUMN(Dold_variabelinfo!$C:$C),0)</f>
        <v>ATC-diagnoskoder</v>
      </c>
      <c r="D42" s="114" t="str">
        <f>VLOOKUP($G42,Dold_variabelinfo!$A:$D,COLUMN(Dold_variabelinfo!$D:$D),0)</f>
        <v>ATC-kod vid förgiftning. Läkemedel enligt FASS. Max 30 koder</v>
      </c>
      <c r="E42" s="113" t="str">
        <f>VLOOKUP($G42,Dold_variabelinfo!$A:$E,COLUMN(Dold_variabelinfo!$E:$E),0)</f>
        <v>1997-</v>
      </c>
      <c r="F42" s="114" t="str">
        <f>VLOOKUP($G42,Dold_variabelinfo!$A:$F,COLUMN(Dold_variabelinfo!$F:$F),0)</f>
        <v>Variabeln avrådes från p.g.a. stort bortfall och bristande kvalitet</v>
      </c>
      <c r="G42" s="2" t="s">
        <v>70</v>
      </c>
      <c r="H42" s="199" t="b">
        <v>0</v>
      </c>
      <c r="I42" s="1">
        <f t="shared" ref="I42:I54" si="4">IF(H42,1,0)</f>
        <v>0</v>
      </c>
      <c r="J42" s="20">
        <f t="shared" ref="J42:J54" si="5">I42</f>
        <v>0</v>
      </c>
    </row>
    <row r="43" spans="1:10" s="1" customFormat="1" ht="27" x14ac:dyDescent="0.25">
      <c r="A43" s="19"/>
      <c r="B43" s="113" t="str">
        <f>VLOOKUP($G43,Dold_variabelinfo!$A:$D,COLUMN(Dold_variabelinfo!$B:$B),0)</f>
        <v>ATCO</v>
      </c>
      <c r="C43" s="114" t="str">
        <f>VLOOKUP($G43,Dold_variabelinfo!$A:$D,COLUMN(Dold_variabelinfo!$C:$C),0)</f>
        <v>ATC-åtgärdskoder</v>
      </c>
      <c r="D43" s="114" t="str">
        <f>VLOOKUP($G43,Dold_variabelinfo!$A:$D,COLUMN(Dold_variabelinfo!$D:$D),0)</f>
        <v>ATC-kod för läkemedelstillförsel vid vårdtillfället. Läkemedel enligt FASS. Max 30 koder</v>
      </c>
      <c r="E43" s="113" t="str">
        <f>VLOOKUP($G43,Dold_variabelinfo!$A:$E,COLUMN(Dold_variabelinfo!$E:$E),0)</f>
        <v>2007-</v>
      </c>
      <c r="F43" s="114" t="str">
        <f>VLOOKUP($G43,Dold_variabelinfo!$A:$F,COLUMN(Dold_variabelinfo!$F:$F),0)</f>
        <v>Variabeln avrådes från p.g.a. stort bortfall och bristande kvalitet</v>
      </c>
      <c r="G43" s="2" t="s">
        <v>71</v>
      </c>
      <c r="H43" s="199" t="b">
        <v>0</v>
      </c>
      <c r="I43" s="1">
        <f t="shared" si="4"/>
        <v>0</v>
      </c>
      <c r="J43" s="20">
        <f t="shared" si="5"/>
        <v>0</v>
      </c>
    </row>
    <row r="44" spans="1:10" ht="27" x14ac:dyDescent="0.3">
      <c r="B44" s="113" t="str">
        <f>VLOOKUP($G44,Dold_variabelinfo!$A:$D,COLUMN(Dold_variabelinfo!$B:$B),0)</f>
        <v>DISTRIKT</v>
      </c>
      <c r="C44" s="114" t="str">
        <f>VLOOKUP($G44,Dold_variabelinfo!$A:$D,COLUMN(Dold_variabelinfo!$C:$C),0)</f>
        <v>Patientens hemdistrikt</v>
      </c>
      <c r="D44" s="114">
        <f>VLOOKUP($G44,Dold_variabelinfo!$A:$D,COLUMN(Dold_variabelinfo!$D:$D),0)</f>
        <v>0</v>
      </c>
      <c r="E44" s="113" t="str">
        <f>VLOOKUP($G44,Dold_variabelinfo!$A:$E,COLUMN(Dold_variabelinfo!$E:$E),0)</f>
        <v>2016-</v>
      </c>
      <c r="F44" s="114" t="str">
        <f>VLOOKUP($G44,Dold_variabelinfo!$A:$F,COLUMN(Dold_variabelinfo!$F:$F),0)</f>
        <v>Särskild motivering krävs för utlämnande av denna variabel. Uppgift från SCB</v>
      </c>
      <c r="G44" s="2" t="s">
        <v>317</v>
      </c>
      <c r="H44" s="199" t="b">
        <v>0</v>
      </c>
      <c r="I44" s="1">
        <f>IF(H44,1,0)</f>
        <v>0</v>
      </c>
      <c r="J44" s="20">
        <f>I44</f>
        <v>0</v>
      </c>
    </row>
    <row r="45" spans="1:10" s="1" customFormat="1" ht="27" x14ac:dyDescent="0.25">
      <c r="A45" s="19"/>
      <c r="B45" s="113" t="str">
        <f>VLOOKUP($G45,Dold_variabelinfo!$A:$D,COLUMN(Dold_variabelinfo!$B:$B),0)</f>
        <v>FLAND</v>
      </c>
      <c r="C45" s="114" t="str">
        <f>VLOOKUP($G45,Dold_variabelinfo!$A:$D,COLUMN(Dold_variabelinfo!$C:$C),0)</f>
        <v>Födelseland</v>
      </c>
      <c r="D45" s="114" t="str">
        <f>VLOOKUP($G45,Dold_variabelinfo!$A:$D,COLUMN(Dold_variabelinfo!$D:$D),0)</f>
        <v>Patientens födelseland</v>
      </c>
      <c r="E45" s="113" t="str">
        <f>VLOOKUP($G45,Dold_variabelinfo!$A:$E,COLUMN(Dold_variabelinfo!$E:$E),0)</f>
        <v>1997-</v>
      </c>
      <c r="F45" s="114" t="str">
        <f>VLOOKUP($G45,Dold_variabelinfo!$A:$F,COLUMN(Dold_variabelinfo!$F:$F),0)</f>
        <v>För enskilda länder krävs särskild motivering. Uppgift från SCB</v>
      </c>
      <c r="G45" s="1" t="s">
        <v>78</v>
      </c>
      <c r="H45" s="199" t="b">
        <v>0</v>
      </c>
      <c r="I45" s="1">
        <f t="shared" si="4"/>
        <v>0</v>
      </c>
      <c r="J45" s="20">
        <f t="shared" si="5"/>
        <v>0</v>
      </c>
    </row>
    <row r="46" spans="1:10" s="1" customFormat="1" ht="27" x14ac:dyDescent="0.25">
      <c r="A46" s="19"/>
      <c r="B46" s="113" t="str">
        <f>VLOOKUP($G46,Dold_variabelinfo!$A:$D,COLUMN(Dold_variabelinfo!$B:$B),0)</f>
        <v>FODDAT</v>
      </c>
      <c r="C46" s="114" t="str">
        <f>VLOOKUP($G46,Dold_variabelinfo!$A:$D,COLUMN(Dold_variabelinfo!$C:$C),0)</f>
        <v>Födelsedatum (Lämnas ut som År-Mån)</v>
      </c>
      <c r="D46" s="114" t="str">
        <f>VLOOKUP($G46,Dold_variabelinfo!$A:$D,COLUMN(Dold_variabelinfo!$D:$D),0)</f>
        <v>Patientens födelsedatum, alfanumeriskt</v>
      </c>
      <c r="E46" s="113" t="str">
        <f>VLOOKUP($G46,Dold_variabelinfo!$A:$E,COLUMN(Dold_variabelinfo!$E:$E),0)</f>
        <v>1964-</v>
      </c>
      <c r="F46" s="114" t="str">
        <f>VLOOKUP($G46,Dold_variabelinfo!$A:$F,COLUMN(Dold_variabelinfo!$F:$F),0)</f>
        <v>För fullständigt datum krävs särskild motivering</v>
      </c>
      <c r="G46" s="1" t="s">
        <v>79</v>
      </c>
      <c r="H46" s="199" t="b">
        <v>0</v>
      </c>
      <c r="I46" s="1">
        <f t="shared" si="4"/>
        <v>0</v>
      </c>
      <c r="J46" s="20">
        <f t="shared" si="5"/>
        <v>0</v>
      </c>
    </row>
    <row r="47" spans="1:10" s="1" customFormat="1" ht="27" x14ac:dyDescent="0.25">
      <c r="A47" s="19"/>
      <c r="B47" s="113" t="str">
        <f>VLOOKUP($G47,Dold_variabelinfo!$A:$D,COLUMN(Dold_variabelinfo!$B:$B),0)</f>
        <v>FODDATN</v>
      </c>
      <c r="C47" s="114" t="str">
        <f>VLOOKUP($G47,Dold_variabelinfo!$A:$D,COLUMN(Dold_variabelinfo!$C:$C),0)</f>
        <v>Födelsedatum (Lämnas ut som År-Mån)</v>
      </c>
      <c r="D47" s="114" t="str">
        <f>VLOOKUP($G47,Dold_variabelinfo!$A:$D,COLUMN(Dold_variabelinfo!$D:$D),0)</f>
        <v>Patientens födelsedatum, numeriskt</v>
      </c>
      <c r="E47" s="113" t="str">
        <f>VLOOKUP($G47,Dold_variabelinfo!$A:$E,COLUMN(Dold_variabelinfo!$E:$E),0)</f>
        <v>1964-</v>
      </c>
      <c r="F47" s="114" t="str">
        <f>VLOOKUP($G47,Dold_variabelinfo!$A:$F,COLUMN(Dold_variabelinfo!$F:$F),0)</f>
        <v>För fullständigt datum krävs särskild motivering</v>
      </c>
      <c r="G47" s="1" t="s">
        <v>309</v>
      </c>
      <c r="H47" s="199" t="b">
        <v>0</v>
      </c>
      <c r="I47" s="1">
        <f t="shared" si="4"/>
        <v>0</v>
      </c>
      <c r="J47" s="20">
        <f t="shared" si="5"/>
        <v>0</v>
      </c>
    </row>
    <row r="48" spans="1:10" s="1" customFormat="1" ht="27" x14ac:dyDescent="0.25">
      <c r="A48" s="19"/>
      <c r="B48" s="113" t="str">
        <f>VLOOKUP($G48,Dold_variabelinfo!$A:$D,COLUMN(Dold_variabelinfo!$B:$B),0)</f>
        <v>INDATUM</v>
      </c>
      <c r="C48" s="114" t="str">
        <f>VLOOKUP($G48,Dold_variabelinfo!$A:$D,COLUMN(Dold_variabelinfo!$C:$C),0)</f>
        <v>Inskrivningsdatum numeriskt format</v>
      </c>
      <c r="D48" s="114" t="str">
        <f>VLOOKUP($G48,Dold_variabelinfo!$A:$D,COLUMN(Dold_variabelinfo!$D:$D),0)</f>
        <v>Det datum då patienten skrivs in</v>
      </c>
      <c r="E48" s="113" t="str">
        <f>VLOOKUP($G48,Dold_variabelinfo!$A:$E,COLUMN(Dold_variabelinfo!$E:$E),0)</f>
        <v>1964-</v>
      </c>
      <c r="F48" s="114" t="str">
        <f>VLOOKUP($G48,Dold_variabelinfo!$A:$F,COLUMN(Dold_variabelinfo!$F:$F),0)</f>
        <v>Numeriskt format. Större bortfall än alfanumeriska motsvarigheten INDATUMA</v>
      </c>
      <c r="G48" s="2" t="s">
        <v>81</v>
      </c>
      <c r="H48" s="199" t="b">
        <v>0</v>
      </c>
      <c r="I48" s="1">
        <f t="shared" si="4"/>
        <v>0</v>
      </c>
      <c r="J48" s="20">
        <f t="shared" si="5"/>
        <v>0</v>
      </c>
    </row>
    <row r="49" spans="1:10" s="19" customFormat="1" ht="27" x14ac:dyDescent="0.25">
      <c r="B49" s="113" t="str">
        <f>VLOOKUP($G49,Dold_variabelinfo!$A:$D,COLUMN(Dold_variabelinfo!$B:$B),0)</f>
        <v>LKF</v>
      </c>
      <c r="C49" s="114" t="str">
        <f>VLOOKUP($G49,Dold_variabelinfo!$A:$D,COLUMN(Dold_variabelinfo!$C:$C),0)</f>
        <v>Hemort (Län, kommun, församling)</v>
      </c>
      <c r="D49" s="114" t="str">
        <f>VLOOKUP($G49,Dold_variabelinfo!$A:$D,COLUMN(Dold_variabelinfo!$D:$D),0)</f>
        <v>Patientens folkbokföringsort (län, kommun, församling)</v>
      </c>
      <c r="E49" s="113" t="str">
        <f>VLOOKUP($G49,Dold_variabelinfo!$A:$E,COLUMN(Dold_variabelinfo!$E:$E),0)</f>
        <v>1964-2015</v>
      </c>
      <c r="F49" s="114" t="str">
        <f>VLOOKUP($G49,Dold_variabelinfo!$A:$F,COLUMN(Dold_variabelinfo!$F:$F),0)</f>
        <v>För församling krävs särskild motivering. Uppgift från SCB</v>
      </c>
      <c r="G49" s="19" t="s">
        <v>330</v>
      </c>
      <c r="H49" s="200" t="b">
        <v>0</v>
      </c>
      <c r="I49" s="19">
        <f t="shared" si="4"/>
        <v>0</v>
      </c>
      <c r="J49" s="31">
        <f t="shared" si="5"/>
        <v>0</v>
      </c>
    </row>
    <row r="50" spans="1:10" s="19" customFormat="1" ht="27" x14ac:dyDescent="0.25">
      <c r="B50" s="113" t="str">
        <f>VLOOKUP($G50,Dold_variabelinfo!$A:$D,COLUMN(Dold_variabelinfo!$B:$B),0)</f>
        <v>LKF_IN</v>
      </c>
      <c r="C50" s="114" t="str">
        <f>VLOOKUP($G50,Dold_variabelinfo!$A:$D,COLUMN(Dold_variabelinfo!$C:$C),0)</f>
        <v>Rapporterad hemort (Län, kommun, församling)</v>
      </c>
      <c r="D50" s="114" t="str">
        <f>VLOOKUP($G50,Dold_variabelinfo!$A:$D,COLUMN(Dold_variabelinfo!$D:$D),0)</f>
        <v>Patientens folkbokföringsort enligt uppgiftslämnare (län, kommun, församling)</v>
      </c>
      <c r="E50" s="113" t="str">
        <f>VLOOKUP($G50,Dold_variabelinfo!$A:$E,COLUMN(Dold_variabelinfo!$E:$E),0)</f>
        <v>1997-2014</v>
      </c>
      <c r="F50" s="114" t="str">
        <f>VLOOKUP($G50,Dold_variabelinfo!$A:$F,COLUMN(Dold_variabelinfo!$F:$F),0)</f>
        <v>För församling krävs särskild motivering</v>
      </c>
      <c r="G50" s="19" t="s">
        <v>85</v>
      </c>
      <c r="H50" s="200" t="b">
        <v>0</v>
      </c>
      <c r="I50" s="19">
        <f t="shared" si="4"/>
        <v>0</v>
      </c>
      <c r="J50" s="31">
        <f t="shared" si="5"/>
        <v>0</v>
      </c>
    </row>
    <row r="51" spans="1:10" s="19" customFormat="1" ht="81" x14ac:dyDescent="0.25">
      <c r="B51" s="113" t="str">
        <f>VLOOKUP($G51,Dold_variabelinfo!$A:$D,COLUMN(Dold_variabelinfo!$B:$B),0)</f>
        <v>LT_KLIN</v>
      </c>
      <c r="C51" s="114" t="str">
        <f>VLOOKUP($G51,Dold_variabelinfo!$A:$D,COLUMN(Dold_variabelinfo!$C:$C),0)</f>
        <v>Klinik</v>
      </c>
      <c r="D51" s="114" t="str">
        <f>VLOOKUP($G51,Dold_variabelinfo!$A:$D,COLUMN(Dold_variabelinfo!$D:$D),0)</f>
        <v>Klinik som patienten skrevs ut från</v>
      </c>
      <c r="E51" s="113" t="str">
        <f>VLOOKUP($G51,Dold_variabelinfo!$A:$E,COLUMN(Dold_variabelinfo!$E:$E),0)</f>
        <v>1964-2014</v>
      </c>
      <c r="F51" s="114" t="str">
        <f>VLOOKUP($G51,Dold_variabelinfo!$A:$F,COLUMN(Dold_variabelinfo!$F:$F),0)</f>
        <v>Kombinationen MVO+SJUKHUS rekommenderas istället, eftersom LT_KLIN inte finns för alla år i registret. SJUKHUS behövs i kombination med MVO eftersom MVO-koder kan användas olika på olika sjukhus.</v>
      </c>
      <c r="G51" s="19" t="s">
        <v>87</v>
      </c>
      <c r="H51" s="200" t="b">
        <v>0</v>
      </c>
      <c r="I51" s="19">
        <f t="shared" si="4"/>
        <v>0</v>
      </c>
      <c r="J51" s="31">
        <f t="shared" si="5"/>
        <v>0</v>
      </c>
    </row>
    <row r="52" spans="1:10" s="19" customFormat="1" ht="27" x14ac:dyDescent="0.25">
      <c r="B52" s="113" t="str">
        <f>VLOOKUP($G52,Dold_variabelinfo!$A:$D,COLUMN(Dold_variabelinfo!$B:$B),0)</f>
        <v>NATION</v>
      </c>
      <c r="C52" s="114" t="str">
        <f>VLOOKUP($G52,Dold_variabelinfo!$A:$D,COLUMN(Dold_variabelinfo!$C:$C),0)</f>
        <v>Land för medborgarskap (Grupperat på 11 kategorier)</v>
      </c>
      <c r="D52" s="114" t="str">
        <f>VLOOKUP($G52,Dold_variabelinfo!$A:$D,COLUMN(Dold_variabelinfo!$D:$D),0)</f>
        <v>Nationalitet</v>
      </c>
      <c r="E52" s="113" t="str">
        <f>VLOOKUP($G52,Dold_variabelinfo!$A:$E,COLUMN(Dold_variabelinfo!$E:$E),0)</f>
        <v>1997-</v>
      </c>
      <c r="F52" s="114" t="str">
        <f>VLOOKUP($G52,Dold_variabelinfo!$A:$F,COLUMN(Dold_variabelinfo!$F:$F),0)</f>
        <v>För enskilda länder krävs särskild motivering. Uppgift från SCB</v>
      </c>
      <c r="G52" s="19" t="s">
        <v>90</v>
      </c>
      <c r="H52" s="200" t="b">
        <v>0</v>
      </c>
      <c r="I52" s="19">
        <f t="shared" si="4"/>
        <v>0</v>
      </c>
      <c r="J52" s="31">
        <f t="shared" si="5"/>
        <v>0</v>
      </c>
    </row>
    <row r="53" spans="1:10" s="19" customFormat="1" ht="27" x14ac:dyDescent="0.25">
      <c r="B53" s="113" t="str">
        <f>VLOOKUP($G53,Dold_variabelinfo!$A:$D,COLUMN(Dold_variabelinfo!$B:$B),0)</f>
        <v>PEKARE</v>
      </c>
      <c r="C53" s="114" t="str">
        <f>VLOOKUP($G53,Dold_variabelinfo!$A:$D,COLUMN(Dold_variabelinfo!$C:$C),0)</f>
        <v>Ordningsnummer på diagnos som har föranlett operationen</v>
      </c>
      <c r="D53" s="114">
        <f>VLOOKUP($G53,Dold_variabelinfo!$A:$D,COLUMN(Dold_variabelinfo!$D:$D),0)</f>
        <v>0</v>
      </c>
      <c r="E53" s="113" t="str">
        <f>VLOOKUP($G53,Dold_variabelinfo!$A:$E,COLUMN(Dold_variabelinfo!$E:$E),0)</f>
        <v>1987-2009</v>
      </c>
      <c r="F53" s="114" t="str">
        <f>VLOOKUP($G53,Dold_variabelinfo!$A:$F,COLUMN(Dold_variabelinfo!$F:$F),0)</f>
        <v>Variabeln avrådes från p.g.a. bristande kvalitet</v>
      </c>
      <c r="G53" s="47" t="s">
        <v>323</v>
      </c>
      <c r="H53" s="200" t="b">
        <v>0</v>
      </c>
      <c r="I53" s="19">
        <f t="shared" si="4"/>
        <v>0</v>
      </c>
      <c r="J53" s="31">
        <f t="shared" si="5"/>
        <v>0</v>
      </c>
    </row>
    <row r="54" spans="1:10" s="1" customFormat="1" ht="27" x14ac:dyDescent="0.25">
      <c r="A54" s="19"/>
      <c r="B54" s="113" t="str">
        <f>VLOOKUP($G54,Dold_variabelinfo!$A:$D,COLUMN(Dold_variabelinfo!$B:$B),0)</f>
        <v>UTDATUM</v>
      </c>
      <c r="C54" s="114" t="str">
        <f>VLOOKUP($G54,Dold_variabelinfo!$A:$D,COLUMN(Dold_variabelinfo!$C:$C),0)</f>
        <v>Utskrivningsdatum numeriskt format</v>
      </c>
      <c r="D54" s="114" t="str">
        <f>VLOOKUP($G54,Dold_variabelinfo!$A:$D,COLUMN(Dold_variabelinfo!$D:$D),0)</f>
        <v>Det datum då patienten skrivs ut</v>
      </c>
      <c r="E54" s="113" t="str">
        <f>VLOOKUP($G54,Dold_variabelinfo!$A:$E,COLUMN(Dold_variabelinfo!$E:$E),0)</f>
        <v>1964-</v>
      </c>
      <c r="F54" s="114" t="str">
        <f>VLOOKUP($G54,Dold_variabelinfo!$A:$F,COLUMN(Dold_variabelinfo!$F:$F),0)</f>
        <v>Numeriskt format. Större bortfall än alfanumeriska motsvarigheten UTDATUMA</v>
      </c>
      <c r="G54" s="2" t="s">
        <v>99</v>
      </c>
      <c r="H54" s="199" t="b">
        <v>0</v>
      </c>
      <c r="I54" s="1">
        <f t="shared" si="4"/>
        <v>0</v>
      </c>
      <c r="J54" s="20">
        <f t="shared" si="5"/>
        <v>0</v>
      </c>
    </row>
    <row r="55" spans="1:10" x14ac:dyDescent="0.3">
      <c r="A55" s="6"/>
    </row>
    <row r="58" spans="1:10" ht="17.25" x14ac:dyDescent="0.3">
      <c r="A58" s="34"/>
    </row>
  </sheetData>
  <sheetProtection algorithmName="SHA-512" hashValue="mD+y60w3lbN8ReuhK1hypzJrZadoCvjusSfoOltQTMOTLmgw2a1/7ow4DOGO+V0DOV7ptJ9L5+zZS3i29FIY/A==" saltValue="BmpmgC2lMkBfD1Wi5ccyoQ==" spinCount="100000" sheet="1" objects="1" scenarios="1" selectLockedCells="1" selectUnlockedCells="1"/>
  <conditionalFormatting sqref="F55:F1048576 F1:F3 F9:F37">
    <cfRule type="cellIs" dxfId="25" priority="15" operator="equal">
      <formula>0</formula>
    </cfRule>
  </conditionalFormatting>
  <conditionalFormatting sqref="F38:F39">
    <cfRule type="cellIs" dxfId="24" priority="5" operator="equal">
      <formula>0</formula>
    </cfRule>
  </conditionalFormatting>
  <conditionalFormatting sqref="F40 F42">
    <cfRule type="cellIs" dxfId="23" priority="4" operator="equal">
      <formula>0</formula>
    </cfRule>
  </conditionalFormatting>
  <conditionalFormatting sqref="F41">
    <cfRule type="cellIs" dxfId="22" priority="3" operator="equal">
      <formula>0</formula>
    </cfRule>
  </conditionalFormatting>
  <conditionalFormatting sqref="F4:F8">
    <cfRule type="cellIs" dxfId="21" priority="2" operator="equal">
      <formula>0</formula>
    </cfRule>
  </conditionalFormatting>
  <conditionalFormatting sqref="F43:F54">
    <cfRule type="cellIs" dxfId="20" priority="1" operator="equal">
      <formula>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0</xdr:colOff>
                    <xdr:row>10</xdr:row>
                    <xdr:rowOff>0</xdr:rowOff>
                  </from>
                  <to>
                    <xdr:col>1</xdr:col>
                    <xdr:colOff>104775</xdr:colOff>
                    <xdr:row>10</xdr:row>
                    <xdr:rowOff>161925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0</xdr:colOff>
                    <xdr:row>10</xdr:row>
                    <xdr:rowOff>152400</xdr:rowOff>
                  </from>
                  <to>
                    <xdr:col>1</xdr:col>
                    <xdr:colOff>104775</xdr:colOff>
                    <xdr:row>11</xdr:row>
                    <xdr:rowOff>161925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0</xdr:col>
                    <xdr:colOff>0</xdr:colOff>
                    <xdr:row>11</xdr:row>
                    <xdr:rowOff>152400</xdr:rowOff>
                  </from>
                  <to>
                    <xdr:col>1</xdr:col>
                    <xdr:colOff>28575</xdr:colOff>
                    <xdr:row>13</xdr:row>
                    <xdr:rowOff>19050</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0</xdr:col>
                    <xdr:colOff>0</xdr:colOff>
                    <xdr:row>41</xdr:row>
                    <xdr:rowOff>76200</xdr:rowOff>
                  </from>
                  <to>
                    <xdr:col>1</xdr:col>
                    <xdr:colOff>66675</xdr:colOff>
                    <xdr:row>41</xdr:row>
                    <xdr:rowOff>266700</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0</xdr:col>
                    <xdr:colOff>0</xdr:colOff>
                    <xdr:row>13</xdr:row>
                    <xdr:rowOff>0</xdr:rowOff>
                  </from>
                  <to>
                    <xdr:col>1</xdr:col>
                    <xdr:colOff>28575</xdr:colOff>
                    <xdr:row>14</xdr:row>
                    <xdr:rowOff>19050</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0</xdr:col>
                    <xdr:colOff>0</xdr:colOff>
                    <xdr:row>13</xdr:row>
                    <xdr:rowOff>0</xdr:rowOff>
                  </from>
                  <to>
                    <xdr:col>1</xdr:col>
                    <xdr:colOff>66675</xdr:colOff>
                    <xdr:row>14</xdr:row>
                    <xdr:rowOff>19050</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0</xdr:col>
                    <xdr:colOff>0</xdr:colOff>
                    <xdr:row>13</xdr:row>
                    <xdr:rowOff>161925</xdr:rowOff>
                  </from>
                  <to>
                    <xdr:col>1</xdr:col>
                    <xdr:colOff>47625</xdr:colOff>
                    <xdr:row>15</xdr:row>
                    <xdr:rowOff>9525</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0</xdr:col>
                    <xdr:colOff>0</xdr:colOff>
                    <xdr:row>14</xdr:row>
                    <xdr:rowOff>161925</xdr:rowOff>
                  </from>
                  <to>
                    <xdr:col>1</xdr:col>
                    <xdr:colOff>66675</xdr:colOff>
                    <xdr:row>16</xdr:row>
                    <xdr:rowOff>19050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0</xdr:col>
                    <xdr:colOff>0</xdr:colOff>
                    <xdr:row>3</xdr:row>
                    <xdr:rowOff>0</xdr:rowOff>
                  </from>
                  <to>
                    <xdr:col>1</xdr:col>
                    <xdr:colOff>66675</xdr:colOff>
                    <xdr:row>4</xdr:row>
                    <xdr:rowOff>9525</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0</xdr:col>
                    <xdr:colOff>0</xdr:colOff>
                    <xdr:row>44</xdr:row>
                    <xdr:rowOff>85725</xdr:rowOff>
                  </from>
                  <to>
                    <xdr:col>1</xdr:col>
                    <xdr:colOff>47625</xdr:colOff>
                    <xdr:row>44</xdr:row>
                    <xdr:rowOff>266700</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0</xdr:col>
                    <xdr:colOff>0</xdr:colOff>
                    <xdr:row>4</xdr:row>
                    <xdr:rowOff>400050</xdr:rowOff>
                  </from>
                  <to>
                    <xdr:col>1</xdr:col>
                    <xdr:colOff>28575</xdr:colOff>
                    <xdr:row>4</xdr:row>
                    <xdr:rowOff>581025</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0</xdr:col>
                    <xdr:colOff>0</xdr:colOff>
                    <xdr:row>43</xdr:row>
                    <xdr:rowOff>76200</xdr:rowOff>
                  </from>
                  <to>
                    <xdr:col>1</xdr:col>
                    <xdr:colOff>66675</xdr:colOff>
                    <xdr:row>43</xdr:row>
                    <xdr:rowOff>257175</xdr:rowOff>
                  </to>
                </anchor>
              </controlPr>
            </control>
          </mc:Choice>
        </mc:AlternateContent>
        <mc:AlternateContent xmlns:mc="http://schemas.openxmlformats.org/markup-compatibility/2006">
          <mc:Choice Requires="x14">
            <control shapeId="3089" r:id="rId16" name="Check Box 17">
              <controlPr defaultSize="0" autoFill="0" autoLine="0" autoPict="0">
                <anchor moveWithCells="1">
                  <from>
                    <xdr:col>0</xdr:col>
                    <xdr:colOff>0</xdr:colOff>
                    <xdr:row>47</xdr:row>
                    <xdr:rowOff>85725</xdr:rowOff>
                  </from>
                  <to>
                    <xdr:col>1</xdr:col>
                    <xdr:colOff>28575</xdr:colOff>
                    <xdr:row>47</xdr:row>
                    <xdr:rowOff>247650</xdr:rowOff>
                  </to>
                </anchor>
              </controlPr>
            </control>
          </mc:Choice>
        </mc:AlternateContent>
        <mc:AlternateContent xmlns:mc="http://schemas.openxmlformats.org/markup-compatibility/2006">
          <mc:Choice Requires="x14">
            <control shapeId="3090" r:id="rId17" name="Check Box 18">
              <controlPr defaultSize="0" autoFill="0" autoLine="0" autoPict="0">
                <anchor moveWithCells="1">
                  <from>
                    <xdr:col>0</xdr:col>
                    <xdr:colOff>0</xdr:colOff>
                    <xdr:row>6</xdr:row>
                    <xdr:rowOff>95250</xdr:rowOff>
                  </from>
                  <to>
                    <xdr:col>0</xdr:col>
                    <xdr:colOff>171450</xdr:colOff>
                    <xdr:row>6</xdr:row>
                    <xdr:rowOff>257175</xdr:rowOff>
                  </to>
                </anchor>
              </controlPr>
            </control>
          </mc:Choice>
        </mc:AlternateContent>
        <mc:AlternateContent xmlns:mc="http://schemas.openxmlformats.org/markup-compatibility/2006">
          <mc:Choice Requires="x14">
            <control shapeId="3091" r:id="rId18" name="Check Box 19">
              <controlPr defaultSize="0" autoFill="0" autoLine="0" autoPict="0">
                <anchor moveWithCells="1">
                  <from>
                    <xdr:col>0</xdr:col>
                    <xdr:colOff>0</xdr:colOff>
                    <xdr:row>18</xdr:row>
                    <xdr:rowOff>0</xdr:rowOff>
                  </from>
                  <to>
                    <xdr:col>1</xdr:col>
                    <xdr:colOff>28575</xdr:colOff>
                    <xdr:row>19</xdr:row>
                    <xdr:rowOff>19050</xdr:rowOff>
                  </to>
                </anchor>
              </controlPr>
            </control>
          </mc:Choice>
        </mc:AlternateContent>
        <mc:AlternateContent xmlns:mc="http://schemas.openxmlformats.org/markup-compatibility/2006">
          <mc:Choice Requires="x14">
            <control shapeId="3092" r:id="rId19" name="Check Box 20">
              <controlPr defaultSize="0" autoFill="0" autoLine="0" autoPict="0">
                <anchor moveWithCells="1">
                  <from>
                    <xdr:col>0</xdr:col>
                    <xdr:colOff>0</xdr:colOff>
                    <xdr:row>18</xdr:row>
                    <xdr:rowOff>161925</xdr:rowOff>
                  </from>
                  <to>
                    <xdr:col>1</xdr:col>
                    <xdr:colOff>66675</xdr:colOff>
                    <xdr:row>20</xdr:row>
                    <xdr:rowOff>9525</xdr:rowOff>
                  </to>
                </anchor>
              </controlPr>
            </control>
          </mc:Choice>
        </mc:AlternateContent>
        <mc:AlternateContent xmlns:mc="http://schemas.openxmlformats.org/markup-compatibility/2006">
          <mc:Choice Requires="x14">
            <control shapeId="3093" r:id="rId20" name="Check Box 21">
              <controlPr defaultSize="0" autoFill="0" autoLine="0" autoPict="0">
                <anchor moveWithCells="1">
                  <from>
                    <xdr:col>0</xdr:col>
                    <xdr:colOff>0</xdr:colOff>
                    <xdr:row>19</xdr:row>
                    <xdr:rowOff>152400</xdr:rowOff>
                  </from>
                  <to>
                    <xdr:col>1</xdr:col>
                    <xdr:colOff>66675</xdr:colOff>
                    <xdr:row>21</xdr:row>
                    <xdr:rowOff>19050</xdr:rowOff>
                  </to>
                </anchor>
              </controlPr>
            </control>
          </mc:Choice>
        </mc:AlternateContent>
        <mc:AlternateContent xmlns:mc="http://schemas.openxmlformats.org/markup-compatibility/2006">
          <mc:Choice Requires="x14">
            <control shapeId="3094" r:id="rId21" name="Check Box 22">
              <controlPr defaultSize="0" autoFill="0" autoLine="0" autoPict="0">
                <anchor moveWithCells="1">
                  <from>
                    <xdr:col>0</xdr:col>
                    <xdr:colOff>0</xdr:colOff>
                    <xdr:row>49</xdr:row>
                    <xdr:rowOff>85725</xdr:rowOff>
                  </from>
                  <to>
                    <xdr:col>1</xdr:col>
                    <xdr:colOff>47625</xdr:colOff>
                    <xdr:row>49</xdr:row>
                    <xdr:rowOff>276225</xdr:rowOff>
                  </to>
                </anchor>
              </controlPr>
            </control>
          </mc:Choice>
        </mc:AlternateContent>
        <mc:AlternateContent xmlns:mc="http://schemas.openxmlformats.org/markup-compatibility/2006">
          <mc:Choice Requires="x14">
            <control shapeId="3095" r:id="rId22" name="Check Box 23">
              <controlPr defaultSize="0" autoFill="0" autoLine="0" autoPict="0">
                <anchor moveWithCells="1">
                  <from>
                    <xdr:col>0</xdr:col>
                    <xdr:colOff>0</xdr:colOff>
                    <xdr:row>21</xdr:row>
                    <xdr:rowOff>66675</xdr:rowOff>
                  </from>
                  <to>
                    <xdr:col>1</xdr:col>
                    <xdr:colOff>47625</xdr:colOff>
                    <xdr:row>21</xdr:row>
                    <xdr:rowOff>247650</xdr:rowOff>
                  </to>
                </anchor>
              </controlPr>
            </control>
          </mc:Choice>
        </mc:AlternateContent>
        <mc:AlternateContent xmlns:mc="http://schemas.openxmlformats.org/markup-compatibility/2006">
          <mc:Choice Requires="x14">
            <control shapeId="3096" r:id="rId23" name="Check Box 24">
              <controlPr defaultSize="0" autoFill="0" autoLine="0" autoPict="0">
                <anchor moveWithCells="1">
                  <from>
                    <xdr:col>0</xdr:col>
                    <xdr:colOff>0</xdr:colOff>
                    <xdr:row>50</xdr:row>
                    <xdr:rowOff>409575</xdr:rowOff>
                  </from>
                  <to>
                    <xdr:col>1</xdr:col>
                    <xdr:colOff>47625</xdr:colOff>
                    <xdr:row>50</xdr:row>
                    <xdr:rowOff>600075</xdr:rowOff>
                  </to>
                </anchor>
              </controlPr>
            </control>
          </mc:Choice>
        </mc:AlternateContent>
        <mc:AlternateContent xmlns:mc="http://schemas.openxmlformats.org/markup-compatibility/2006">
          <mc:Choice Requires="x14">
            <control shapeId="3097" r:id="rId24" name="Check Box 25">
              <controlPr defaultSize="0" autoFill="0" autoLine="0" autoPict="0">
                <anchor moveWithCells="1">
                  <from>
                    <xdr:col>0</xdr:col>
                    <xdr:colOff>0</xdr:colOff>
                    <xdr:row>22</xdr:row>
                    <xdr:rowOff>76200</xdr:rowOff>
                  </from>
                  <to>
                    <xdr:col>1</xdr:col>
                    <xdr:colOff>85725</xdr:colOff>
                    <xdr:row>22</xdr:row>
                    <xdr:rowOff>257175</xdr:rowOff>
                  </to>
                </anchor>
              </controlPr>
            </control>
          </mc:Choice>
        </mc:AlternateContent>
        <mc:AlternateContent xmlns:mc="http://schemas.openxmlformats.org/markup-compatibility/2006">
          <mc:Choice Requires="x14">
            <control shapeId="3098" r:id="rId25" name="Check Box 26">
              <controlPr defaultSize="0" autoFill="0" autoLine="0" autoPict="0">
                <anchor moveWithCells="1">
                  <from>
                    <xdr:col>0</xdr:col>
                    <xdr:colOff>0</xdr:colOff>
                    <xdr:row>22</xdr:row>
                    <xdr:rowOff>276225</xdr:rowOff>
                  </from>
                  <to>
                    <xdr:col>1</xdr:col>
                    <xdr:colOff>85725</xdr:colOff>
                    <xdr:row>24</xdr:row>
                    <xdr:rowOff>85725</xdr:rowOff>
                  </to>
                </anchor>
              </controlPr>
            </control>
          </mc:Choice>
        </mc:AlternateContent>
        <mc:AlternateContent xmlns:mc="http://schemas.openxmlformats.org/markup-compatibility/2006">
          <mc:Choice Requires="x14">
            <control shapeId="3099" r:id="rId26" name="Check Box 27">
              <controlPr defaultSize="0" autoFill="0" autoLine="0" autoPict="0">
                <anchor moveWithCells="1">
                  <from>
                    <xdr:col>0</xdr:col>
                    <xdr:colOff>0</xdr:colOff>
                    <xdr:row>51</xdr:row>
                    <xdr:rowOff>66675</xdr:rowOff>
                  </from>
                  <to>
                    <xdr:col>1</xdr:col>
                    <xdr:colOff>533400</xdr:colOff>
                    <xdr:row>51</xdr:row>
                    <xdr:rowOff>247650</xdr:rowOff>
                  </to>
                </anchor>
              </controlPr>
            </control>
          </mc:Choice>
        </mc:AlternateContent>
        <mc:AlternateContent xmlns:mc="http://schemas.openxmlformats.org/markup-compatibility/2006">
          <mc:Choice Requires="x14">
            <control shapeId="3100" r:id="rId27" name="Check Box 28">
              <controlPr defaultSize="0" autoFill="0" autoLine="0" autoPict="0">
                <anchor moveWithCells="1">
                  <from>
                    <xdr:col>0</xdr:col>
                    <xdr:colOff>0</xdr:colOff>
                    <xdr:row>23</xdr:row>
                    <xdr:rowOff>323850</xdr:rowOff>
                  </from>
                  <to>
                    <xdr:col>0</xdr:col>
                    <xdr:colOff>190500</xdr:colOff>
                    <xdr:row>25</xdr:row>
                    <xdr:rowOff>19050</xdr:rowOff>
                  </to>
                </anchor>
              </controlPr>
            </control>
          </mc:Choice>
        </mc:AlternateContent>
        <mc:AlternateContent xmlns:mc="http://schemas.openxmlformats.org/markup-compatibility/2006">
          <mc:Choice Requires="x14">
            <control shapeId="3101" r:id="rId28" name="Check Box 29">
              <controlPr defaultSize="0" autoFill="0" autoLine="0" autoPict="0">
                <anchor moveWithCells="1">
                  <from>
                    <xdr:col>0</xdr:col>
                    <xdr:colOff>0</xdr:colOff>
                    <xdr:row>24</xdr:row>
                    <xdr:rowOff>180975</xdr:rowOff>
                  </from>
                  <to>
                    <xdr:col>1</xdr:col>
                    <xdr:colOff>533400</xdr:colOff>
                    <xdr:row>26</xdr:row>
                    <xdr:rowOff>19050</xdr:rowOff>
                  </to>
                </anchor>
              </controlPr>
            </control>
          </mc:Choice>
        </mc:AlternateContent>
        <mc:AlternateContent xmlns:mc="http://schemas.openxmlformats.org/markup-compatibility/2006">
          <mc:Choice Requires="x14">
            <control shapeId="3104" r:id="rId29" name="Check Box 32">
              <controlPr defaultSize="0" autoFill="0" autoLine="0" autoPict="0">
                <anchor moveWithCells="1">
                  <from>
                    <xdr:col>0</xdr:col>
                    <xdr:colOff>0</xdr:colOff>
                    <xdr:row>28</xdr:row>
                    <xdr:rowOff>333375</xdr:rowOff>
                  </from>
                  <to>
                    <xdr:col>1</xdr:col>
                    <xdr:colOff>533400</xdr:colOff>
                    <xdr:row>28</xdr:row>
                    <xdr:rowOff>514350</xdr:rowOff>
                  </to>
                </anchor>
              </controlPr>
            </control>
          </mc:Choice>
        </mc:AlternateContent>
        <mc:AlternateContent xmlns:mc="http://schemas.openxmlformats.org/markup-compatibility/2006">
          <mc:Choice Requires="x14">
            <control shapeId="3105" r:id="rId30" name="Check Box 33">
              <controlPr defaultSize="0" autoFill="0" autoLine="0" autoPict="0">
                <anchor moveWithCells="1">
                  <from>
                    <xdr:col>0</xdr:col>
                    <xdr:colOff>0</xdr:colOff>
                    <xdr:row>29</xdr:row>
                    <xdr:rowOff>85725</xdr:rowOff>
                  </from>
                  <to>
                    <xdr:col>1</xdr:col>
                    <xdr:colOff>533400</xdr:colOff>
                    <xdr:row>29</xdr:row>
                    <xdr:rowOff>266700</xdr:rowOff>
                  </to>
                </anchor>
              </controlPr>
            </control>
          </mc:Choice>
        </mc:AlternateContent>
        <mc:AlternateContent xmlns:mc="http://schemas.openxmlformats.org/markup-compatibility/2006">
          <mc:Choice Requires="x14">
            <control shapeId="3106" r:id="rId31" name="Check Box 34">
              <controlPr defaultSize="0" autoFill="0" autoLine="0" autoPict="0">
                <anchor moveWithCells="1">
                  <from>
                    <xdr:col>0</xdr:col>
                    <xdr:colOff>0</xdr:colOff>
                    <xdr:row>30</xdr:row>
                    <xdr:rowOff>85725</xdr:rowOff>
                  </from>
                  <to>
                    <xdr:col>1</xdr:col>
                    <xdr:colOff>533400</xdr:colOff>
                    <xdr:row>30</xdr:row>
                    <xdr:rowOff>266700</xdr:rowOff>
                  </to>
                </anchor>
              </controlPr>
            </control>
          </mc:Choice>
        </mc:AlternateContent>
        <mc:AlternateContent xmlns:mc="http://schemas.openxmlformats.org/markup-compatibility/2006">
          <mc:Choice Requires="x14">
            <control shapeId="3107" r:id="rId32" name="Check Box 35">
              <controlPr defaultSize="0" autoFill="0" autoLine="0" autoPict="0">
                <anchor moveWithCells="1">
                  <from>
                    <xdr:col>0</xdr:col>
                    <xdr:colOff>0</xdr:colOff>
                    <xdr:row>31</xdr:row>
                    <xdr:rowOff>104775</xdr:rowOff>
                  </from>
                  <to>
                    <xdr:col>1</xdr:col>
                    <xdr:colOff>47625</xdr:colOff>
                    <xdr:row>31</xdr:row>
                    <xdr:rowOff>257175</xdr:rowOff>
                  </to>
                </anchor>
              </controlPr>
            </control>
          </mc:Choice>
        </mc:AlternateContent>
        <mc:AlternateContent xmlns:mc="http://schemas.openxmlformats.org/markup-compatibility/2006">
          <mc:Choice Requires="x14">
            <control shapeId="3108" r:id="rId33" name="Check Box 36">
              <controlPr defaultSize="0" autoFill="0" autoLine="0" autoPict="0">
                <anchor moveWithCells="1">
                  <from>
                    <xdr:col>0</xdr:col>
                    <xdr:colOff>0</xdr:colOff>
                    <xdr:row>31</xdr:row>
                    <xdr:rowOff>333375</xdr:rowOff>
                  </from>
                  <to>
                    <xdr:col>1</xdr:col>
                    <xdr:colOff>533400</xdr:colOff>
                    <xdr:row>33</xdr:row>
                    <xdr:rowOff>0</xdr:rowOff>
                  </to>
                </anchor>
              </controlPr>
            </control>
          </mc:Choice>
        </mc:AlternateContent>
        <mc:AlternateContent xmlns:mc="http://schemas.openxmlformats.org/markup-compatibility/2006">
          <mc:Choice Requires="x14">
            <control shapeId="3111" r:id="rId34" name="Check Box 39">
              <controlPr defaultSize="0" autoFill="0" autoLine="0" autoPict="0">
                <anchor moveWithCells="1">
                  <from>
                    <xdr:col>0</xdr:col>
                    <xdr:colOff>0</xdr:colOff>
                    <xdr:row>53</xdr:row>
                    <xdr:rowOff>66675</xdr:rowOff>
                  </from>
                  <to>
                    <xdr:col>1</xdr:col>
                    <xdr:colOff>66675</xdr:colOff>
                    <xdr:row>53</xdr:row>
                    <xdr:rowOff>238125</xdr:rowOff>
                  </to>
                </anchor>
              </controlPr>
            </control>
          </mc:Choice>
        </mc:AlternateContent>
        <mc:AlternateContent xmlns:mc="http://schemas.openxmlformats.org/markup-compatibility/2006">
          <mc:Choice Requires="x14">
            <control shapeId="3112" r:id="rId35" name="Check Box 40">
              <controlPr defaultSize="0" autoFill="0" autoLine="0" autoPict="0">
                <anchor moveWithCells="1">
                  <from>
                    <xdr:col>0</xdr:col>
                    <xdr:colOff>0</xdr:colOff>
                    <xdr:row>7</xdr:row>
                    <xdr:rowOff>66675</xdr:rowOff>
                  </from>
                  <to>
                    <xdr:col>1</xdr:col>
                    <xdr:colOff>123825</xdr:colOff>
                    <xdr:row>7</xdr:row>
                    <xdr:rowOff>247650</xdr:rowOff>
                  </to>
                </anchor>
              </controlPr>
            </control>
          </mc:Choice>
        </mc:AlternateContent>
        <mc:AlternateContent xmlns:mc="http://schemas.openxmlformats.org/markup-compatibility/2006">
          <mc:Choice Requires="x14">
            <control shapeId="3113" r:id="rId36" name="Check Box 41">
              <controlPr defaultSize="0" autoFill="0" autoLine="0" autoPict="0">
                <anchor moveWithCells="1">
                  <from>
                    <xdr:col>0</xdr:col>
                    <xdr:colOff>0</xdr:colOff>
                    <xdr:row>33</xdr:row>
                    <xdr:rowOff>323850</xdr:rowOff>
                  </from>
                  <to>
                    <xdr:col>1</xdr:col>
                    <xdr:colOff>533400</xdr:colOff>
                    <xdr:row>35</xdr:row>
                    <xdr:rowOff>19050</xdr:rowOff>
                  </to>
                </anchor>
              </controlPr>
            </control>
          </mc:Choice>
        </mc:AlternateContent>
        <mc:AlternateContent xmlns:mc="http://schemas.openxmlformats.org/markup-compatibility/2006">
          <mc:Choice Requires="x14">
            <control shapeId="3115" r:id="rId37" name="Check Box 43">
              <controlPr defaultSize="0" autoFill="0" autoLine="0" autoPict="0">
                <anchor moveWithCells="1">
                  <from>
                    <xdr:col>0</xdr:col>
                    <xdr:colOff>0</xdr:colOff>
                    <xdr:row>34</xdr:row>
                    <xdr:rowOff>152400</xdr:rowOff>
                  </from>
                  <to>
                    <xdr:col>1</xdr:col>
                    <xdr:colOff>533400</xdr:colOff>
                    <xdr:row>36</xdr:row>
                    <xdr:rowOff>9525</xdr:rowOff>
                  </to>
                </anchor>
              </controlPr>
            </control>
          </mc:Choice>
        </mc:AlternateContent>
        <mc:AlternateContent xmlns:mc="http://schemas.openxmlformats.org/markup-compatibility/2006">
          <mc:Choice Requires="x14">
            <control shapeId="3119" r:id="rId38" name="Check Box 47">
              <controlPr defaultSize="0" autoFill="0" autoLine="0" autoPict="0">
                <anchor moveWithCells="1">
                  <from>
                    <xdr:col>0</xdr:col>
                    <xdr:colOff>0</xdr:colOff>
                    <xdr:row>5</xdr:row>
                    <xdr:rowOff>9525</xdr:rowOff>
                  </from>
                  <to>
                    <xdr:col>0</xdr:col>
                    <xdr:colOff>180975</xdr:colOff>
                    <xdr:row>5</xdr:row>
                    <xdr:rowOff>161925</xdr:rowOff>
                  </to>
                </anchor>
              </controlPr>
            </control>
          </mc:Choice>
        </mc:AlternateContent>
        <mc:AlternateContent xmlns:mc="http://schemas.openxmlformats.org/markup-compatibility/2006">
          <mc:Choice Requires="x14">
            <control shapeId="3120" r:id="rId39" name="Check Box 48">
              <controlPr defaultSize="0" autoFill="0" autoLine="0" autoPict="0">
                <anchor moveWithCells="1">
                  <from>
                    <xdr:col>0</xdr:col>
                    <xdr:colOff>0</xdr:colOff>
                    <xdr:row>45</xdr:row>
                    <xdr:rowOff>66675</xdr:rowOff>
                  </from>
                  <to>
                    <xdr:col>1</xdr:col>
                    <xdr:colOff>47625</xdr:colOff>
                    <xdr:row>45</xdr:row>
                    <xdr:rowOff>285750</xdr:rowOff>
                  </to>
                </anchor>
              </controlPr>
            </control>
          </mc:Choice>
        </mc:AlternateContent>
        <mc:AlternateContent xmlns:mc="http://schemas.openxmlformats.org/markup-compatibility/2006">
          <mc:Choice Requires="x14">
            <control shapeId="3121" r:id="rId40" name="Check Box 49">
              <controlPr defaultSize="0" autoFill="0" autoLine="0" autoPict="0">
                <anchor moveWithCells="1">
                  <from>
                    <xdr:col>0</xdr:col>
                    <xdr:colOff>0</xdr:colOff>
                    <xdr:row>46</xdr:row>
                    <xdr:rowOff>76200</xdr:rowOff>
                  </from>
                  <to>
                    <xdr:col>1</xdr:col>
                    <xdr:colOff>590550</xdr:colOff>
                    <xdr:row>46</xdr:row>
                    <xdr:rowOff>276225</xdr:rowOff>
                  </to>
                </anchor>
              </controlPr>
            </control>
          </mc:Choice>
        </mc:AlternateContent>
        <mc:AlternateContent xmlns:mc="http://schemas.openxmlformats.org/markup-compatibility/2006">
          <mc:Choice Requires="x14">
            <control shapeId="3127" r:id="rId41" name="Check Box 55">
              <controlPr defaultSize="0" autoFill="0" autoLine="0" autoPict="0">
                <anchor moveWithCells="1">
                  <from>
                    <xdr:col>0</xdr:col>
                    <xdr:colOff>0</xdr:colOff>
                    <xdr:row>16</xdr:row>
                    <xdr:rowOff>314325</xdr:rowOff>
                  </from>
                  <to>
                    <xdr:col>1</xdr:col>
                    <xdr:colOff>47625</xdr:colOff>
                    <xdr:row>18</xdr:row>
                    <xdr:rowOff>19050</xdr:rowOff>
                  </to>
                </anchor>
              </controlPr>
            </control>
          </mc:Choice>
        </mc:AlternateContent>
        <mc:AlternateContent xmlns:mc="http://schemas.openxmlformats.org/markup-compatibility/2006">
          <mc:Choice Requires="x14">
            <control shapeId="3132" r:id="rId42" name="Check Box 60">
              <controlPr defaultSize="0" autoFill="0" autoLine="0" autoPict="0">
                <anchor moveWithCells="1">
                  <from>
                    <xdr:col>0</xdr:col>
                    <xdr:colOff>0</xdr:colOff>
                    <xdr:row>26</xdr:row>
                    <xdr:rowOff>419100</xdr:rowOff>
                  </from>
                  <to>
                    <xdr:col>1</xdr:col>
                    <xdr:colOff>66675</xdr:colOff>
                    <xdr:row>26</xdr:row>
                    <xdr:rowOff>600075</xdr:rowOff>
                  </to>
                </anchor>
              </controlPr>
            </control>
          </mc:Choice>
        </mc:AlternateContent>
        <mc:AlternateContent xmlns:mc="http://schemas.openxmlformats.org/markup-compatibility/2006">
          <mc:Choice Requires="x14">
            <control shapeId="3133" r:id="rId43" name="Check Box 61">
              <controlPr defaultSize="0" autoFill="0" autoLine="0" autoPict="0">
                <anchor moveWithCells="1">
                  <from>
                    <xdr:col>0</xdr:col>
                    <xdr:colOff>0</xdr:colOff>
                    <xdr:row>52</xdr:row>
                    <xdr:rowOff>57150</xdr:rowOff>
                  </from>
                  <to>
                    <xdr:col>1</xdr:col>
                    <xdr:colOff>28575</xdr:colOff>
                    <xdr:row>52</xdr:row>
                    <xdr:rowOff>238125</xdr:rowOff>
                  </to>
                </anchor>
              </controlPr>
            </control>
          </mc:Choice>
        </mc:AlternateContent>
        <mc:AlternateContent xmlns:mc="http://schemas.openxmlformats.org/markup-compatibility/2006">
          <mc:Choice Requires="x14">
            <control shapeId="3135" r:id="rId44" name="Check Box 63">
              <controlPr defaultSize="0" autoFill="0" autoLine="0" autoPict="0">
                <anchor moveWithCells="1">
                  <from>
                    <xdr:col>0</xdr:col>
                    <xdr:colOff>0</xdr:colOff>
                    <xdr:row>27</xdr:row>
                    <xdr:rowOff>238125</xdr:rowOff>
                  </from>
                  <to>
                    <xdr:col>1</xdr:col>
                    <xdr:colOff>47625</xdr:colOff>
                    <xdr:row>27</xdr:row>
                    <xdr:rowOff>447675</xdr:rowOff>
                  </to>
                </anchor>
              </controlPr>
            </control>
          </mc:Choice>
        </mc:AlternateContent>
        <mc:AlternateContent xmlns:mc="http://schemas.openxmlformats.org/markup-compatibility/2006">
          <mc:Choice Requires="x14">
            <control shapeId="3136" r:id="rId45" name="Check Box 64">
              <controlPr defaultSize="0" autoFill="0" autoLine="0" autoPict="0">
                <anchor moveWithCells="1">
                  <from>
                    <xdr:col>0</xdr:col>
                    <xdr:colOff>0</xdr:colOff>
                    <xdr:row>33</xdr:row>
                    <xdr:rowOff>66675</xdr:rowOff>
                  </from>
                  <to>
                    <xdr:col>1</xdr:col>
                    <xdr:colOff>66675</xdr:colOff>
                    <xdr:row>33</xdr:row>
                    <xdr:rowOff>276225</xdr:rowOff>
                  </to>
                </anchor>
              </controlPr>
            </control>
          </mc:Choice>
        </mc:AlternateContent>
        <mc:AlternateContent xmlns:mc="http://schemas.openxmlformats.org/markup-compatibility/2006">
          <mc:Choice Requires="x14">
            <control shapeId="3138" r:id="rId46" name="Check Box 66">
              <controlPr defaultSize="0" autoFill="0" autoLine="0" autoPict="0">
                <anchor moveWithCells="1">
                  <from>
                    <xdr:col>0</xdr:col>
                    <xdr:colOff>0</xdr:colOff>
                    <xdr:row>48</xdr:row>
                    <xdr:rowOff>76200</xdr:rowOff>
                  </from>
                  <to>
                    <xdr:col>1</xdr:col>
                    <xdr:colOff>85725</xdr:colOff>
                    <xdr:row>48</xdr:row>
                    <xdr:rowOff>257175</xdr:rowOff>
                  </to>
                </anchor>
              </controlPr>
            </control>
          </mc:Choice>
        </mc:AlternateContent>
        <mc:AlternateContent xmlns:mc="http://schemas.openxmlformats.org/markup-compatibility/2006">
          <mc:Choice Requires="x14">
            <control shapeId="3139" r:id="rId47" name="Check Box 67">
              <controlPr defaultSize="0" autoFill="0" autoLine="0" autoPict="0">
                <anchor moveWithCells="1">
                  <from>
                    <xdr:col>0</xdr:col>
                    <xdr:colOff>0</xdr:colOff>
                    <xdr:row>16</xdr:row>
                    <xdr:rowOff>0</xdr:rowOff>
                  </from>
                  <to>
                    <xdr:col>1</xdr:col>
                    <xdr:colOff>66675</xdr:colOff>
                    <xdr:row>17</xdr:row>
                    <xdr:rowOff>19050</xdr:rowOff>
                  </to>
                </anchor>
              </controlPr>
            </control>
          </mc:Choice>
        </mc:AlternateContent>
        <mc:AlternateContent xmlns:mc="http://schemas.openxmlformats.org/markup-compatibility/2006">
          <mc:Choice Requires="x14">
            <control shapeId="3140" r:id="rId48" name="Check Box 68">
              <controlPr defaultSize="0" autoFill="0" autoLine="0" autoPict="0">
                <anchor moveWithCells="1">
                  <from>
                    <xdr:col>0</xdr:col>
                    <xdr:colOff>0</xdr:colOff>
                    <xdr:row>42</xdr:row>
                    <xdr:rowOff>66675</xdr:rowOff>
                  </from>
                  <to>
                    <xdr:col>1</xdr:col>
                    <xdr:colOff>66675</xdr:colOff>
                    <xdr:row>42</xdr:row>
                    <xdr:rowOff>257175</xdr:rowOff>
                  </to>
                </anchor>
              </controlPr>
            </control>
          </mc:Choice>
        </mc:AlternateContent>
        <mc:AlternateContent xmlns:mc="http://schemas.openxmlformats.org/markup-compatibility/2006">
          <mc:Choice Requires="x14">
            <control shapeId="3141" r:id="rId49" name="Check Box 69">
              <controlPr defaultSize="0" autoFill="0" autoLine="0" autoPict="0">
                <anchor moveWithCells="1">
                  <from>
                    <xdr:col>0</xdr:col>
                    <xdr:colOff>0</xdr:colOff>
                    <xdr:row>40</xdr:row>
                    <xdr:rowOff>76200</xdr:rowOff>
                  </from>
                  <to>
                    <xdr:col>1</xdr:col>
                    <xdr:colOff>66675</xdr:colOff>
                    <xdr:row>40</xdr:row>
                    <xdr:rowOff>266700</xdr:rowOff>
                  </to>
                </anchor>
              </controlPr>
            </control>
          </mc:Choice>
        </mc:AlternateContent>
        <mc:AlternateContent xmlns:mc="http://schemas.openxmlformats.org/markup-compatibility/2006">
          <mc:Choice Requires="x14">
            <control shapeId="3142" r:id="rId50" name="Check Box 70">
              <controlPr defaultSize="0" autoFill="0" autoLine="0" autoPict="0">
                <anchor moveWithCells="1">
                  <from>
                    <xdr:col>0</xdr:col>
                    <xdr:colOff>0</xdr:colOff>
                    <xdr:row>39</xdr:row>
                    <xdr:rowOff>85725</xdr:rowOff>
                  </from>
                  <to>
                    <xdr:col>1</xdr:col>
                    <xdr:colOff>66675</xdr:colOff>
                    <xdr:row>39</xdr:row>
                    <xdr:rowOff>276225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0F7B8-B749-4D44-93A6-56CC59D15890}">
  <dimension ref="A1:L59"/>
  <sheetViews>
    <sheetView showZeros="0" zoomScaleNormal="100" workbookViewId="0">
      <pane ySplit="2" topLeftCell="A3" activePane="bottomLeft" state="frozen"/>
      <selection pane="bottomLeft"/>
    </sheetView>
  </sheetViews>
  <sheetFormatPr defaultColWidth="9" defaultRowHeight="16.5" x14ac:dyDescent="0.3"/>
  <cols>
    <col min="1" max="1" width="2.625" style="100" customWidth="1"/>
    <col min="2" max="2" width="25.875" style="98" customWidth="1"/>
    <col min="3" max="3" width="40.625" style="100" customWidth="1"/>
    <col min="4" max="4" width="40.625" style="104" customWidth="1"/>
    <col min="5" max="5" width="9.625" style="98" customWidth="1"/>
    <col min="6" max="6" width="30.625" style="104" customWidth="1"/>
    <col min="7" max="7" width="27.625" style="100" hidden="1" customWidth="1"/>
    <col min="8" max="10" width="0" style="100" hidden="1" customWidth="1"/>
    <col min="11" max="16384" width="9" style="100"/>
  </cols>
  <sheetData>
    <row r="1" spans="1:12" ht="22.5" customHeight="1" x14ac:dyDescent="0.3">
      <c r="B1" s="93" t="s">
        <v>213</v>
      </c>
      <c r="C1" s="93"/>
      <c r="D1" s="93"/>
      <c r="E1" s="93"/>
      <c r="F1" s="100"/>
      <c r="G1" s="99" t="s">
        <v>9</v>
      </c>
      <c r="L1" s="97"/>
    </row>
    <row r="2" spans="1:12" s="88" customFormat="1" ht="15.95" customHeight="1" x14ac:dyDescent="0.3">
      <c r="B2" s="101" t="s">
        <v>11</v>
      </c>
      <c r="C2" s="101" t="s">
        <v>3</v>
      </c>
      <c r="D2" s="101" t="s">
        <v>20</v>
      </c>
      <c r="E2" s="101" t="s">
        <v>272</v>
      </c>
      <c r="F2" s="101" t="s">
        <v>306</v>
      </c>
      <c r="G2" s="101" t="s">
        <v>10</v>
      </c>
      <c r="H2" s="101" t="s">
        <v>6</v>
      </c>
      <c r="I2" s="101" t="s">
        <v>7</v>
      </c>
      <c r="J2" s="101" t="s">
        <v>12</v>
      </c>
      <c r="L2" s="92"/>
    </row>
    <row r="3" spans="1:12" s="97" customFormat="1" ht="22.5" customHeight="1" x14ac:dyDescent="0.3">
      <c r="B3" s="94" t="s">
        <v>890</v>
      </c>
      <c r="C3" s="94"/>
      <c r="D3" s="83"/>
      <c r="E3" s="83"/>
      <c r="F3" s="102"/>
      <c r="G3" s="103"/>
    </row>
    <row r="4" spans="1:12" x14ac:dyDescent="0.3">
      <c r="A4" s="97"/>
      <c r="B4" s="60" t="str">
        <f>VLOOKUP($G4,Dold_variabelinfo!$A:$D,COLUMN(Dold_variabelinfo!$B:$B),0)</f>
        <v>DIAGNOS</v>
      </c>
      <c r="C4" s="61" t="str">
        <f>VLOOKUP($G4,Dold_variabelinfo!$A:$D,COLUMN(Dold_variabelinfo!$C:$C),0)</f>
        <v>Diagnoser</v>
      </c>
      <c r="D4" s="61" t="str">
        <f>VLOOKUP($G4,Dold_variabelinfo!$A:$D,COLUMN(Dold_variabelinfo!$D:$D),0)</f>
        <v>Diagnoser enligt ICD eller DSM</v>
      </c>
      <c r="E4" s="60" t="str">
        <f>VLOOKUP($G4,Dold_variabelinfo!$A:$E,COLUMN(Dold_variabelinfo!$E:$E),0)</f>
        <v>2010-</v>
      </c>
      <c r="F4" s="61">
        <f>VLOOKUP($G4,Dold_variabelinfo!$A:$F,COLUMN(Dold_variabelinfo!$F:$F),0)</f>
        <v>0</v>
      </c>
      <c r="G4" s="98" t="s">
        <v>260</v>
      </c>
      <c r="H4" s="194" t="b">
        <v>0</v>
      </c>
      <c r="I4" s="100">
        <f t="shared" ref="I4:I9" si="0">IF(H4,1,0)</f>
        <v>0</v>
      </c>
      <c r="J4" s="100">
        <f t="shared" ref="J4:J9" si="1">I4</f>
        <v>0</v>
      </c>
    </row>
    <row r="5" spans="1:12" x14ac:dyDescent="0.3">
      <c r="B5" s="62" t="str">
        <f>VLOOKUP($G5,Dold_variabelinfo!$A:$D,COLUMN(Dold_variabelinfo!$B:$B),0)</f>
        <v>EKOD</v>
      </c>
      <c r="C5" s="63" t="str">
        <f>VLOOKUP($G5,Dold_variabelinfo!$A:$D,COLUMN(Dold_variabelinfo!$C:$C),0)</f>
        <v>Skadediagnos</v>
      </c>
      <c r="D5" s="63" t="str">
        <f>VLOOKUP($G5,Dold_variabelinfo!$A:$D,COLUMN(Dold_variabelinfo!$D:$D),0)</f>
        <v>Skadediagnos -yttre orsakskod. Se ICD-kodlista</v>
      </c>
      <c r="E5" s="62" t="str">
        <f>VLOOKUP($G5,Dold_variabelinfo!$A:$E,COLUMN(Dold_variabelinfo!$E:$E),0)</f>
        <v>2010-2014</v>
      </c>
      <c r="F5" s="63">
        <f>VLOOKUP($G5,Dold_variabelinfo!$A:$F,COLUMN(Dold_variabelinfo!$F:$F),0)</f>
        <v>0</v>
      </c>
      <c r="G5" s="98" t="s">
        <v>263</v>
      </c>
      <c r="H5" s="194" t="b">
        <v>0</v>
      </c>
      <c r="I5" s="100">
        <f t="shared" si="0"/>
        <v>0</v>
      </c>
      <c r="J5" s="100">
        <f t="shared" si="1"/>
        <v>0</v>
      </c>
    </row>
    <row r="6" spans="1:12" x14ac:dyDescent="0.3">
      <c r="B6" s="62" t="str">
        <f>VLOOKUP($G6,Dold_variabelinfo!$A:$D,COLUMN(Dold_variabelinfo!$B:$B),0)</f>
        <v>EKOD1-EKOD5</v>
      </c>
      <c r="C6" s="63" t="str">
        <f>VLOOKUP($G6,Dold_variabelinfo!$A:$D,COLUMN(Dold_variabelinfo!$C:$C),0)</f>
        <v>Yttre orsakskod 1-5</v>
      </c>
      <c r="D6" s="63" t="str">
        <f>VLOOKUP($G6,Dold_variabelinfo!$A:$D,COLUMN(Dold_variabelinfo!$D:$D),0)</f>
        <v>Yttre orsakskod 1-5. Se ICD-kodlista</v>
      </c>
      <c r="E6" s="62" t="str">
        <f>VLOOKUP($G6,Dold_variabelinfo!$A:$E,COLUMN(Dold_variabelinfo!$E:$E),0)</f>
        <v>2015-</v>
      </c>
      <c r="F6" s="63">
        <f>VLOOKUP($G6,Dold_variabelinfo!$A:$F,COLUMN(Dold_variabelinfo!$F:$F),0)</f>
        <v>0</v>
      </c>
      <c r="G6" s="98" t="s">
        <v>1454</v>
      </c>
      <c r="H6" s="194" t="b">
        <v>0</v>
      </c>
      <c r="I6" s="100">
        <f t="shared" si="0"/>
        <v>0</v>
      </c>
      <c r="J6" s="100">
        <f t="shared" si="1"/>
        <v>0</v>
      </c>
    </row>
    <row r="7" spans="1:12" x14ac:dyDescent="0.3">
      <c r="B7" s="62" t="str">
        <f>VLOOKUP($G7,Dold_variabelinfo!$A:$D,COLUMN(Dold_variabelinfo!$B:$B),0)</f>
        <v>HDIA</v>
      </c>
      <c r="C7" s="63" t="str">
        <f>VLOOKUP($G7,Dold_variabelinfo!$A:$D,COLUMN(Dold_variabelinfo!$C:$C),0)</f>
        <v>Huvuddiagnoskod</v>
      </c>
      <c r="D7" s="63" t="str">
        <f>VLOOKUP($G7,Dold_variabelinfo!$A:$D,COLUMN(Dold_variabelinfo!$D:$D),0)</f>
        <v>Angiven huvuddiagnos</v>
      </c>
      <c r="E7" s="62" t="str">
        <f>VLOOKUP($G7,Dold_variabelinfo!$A:$E,COLUMN(Dold_variabelinfo!$E:$E),0)</f>
        <v>2015-</v>
      </c>
      <c r="F7" s="63">
        <f>VLOOKUP($G7,Dold_variabelinfo!$A:$F,COLUMN(Dold_variabelinfo!$F:$F),0)</f>
        <v>0</v>
      </c>
      <c r="G7" s="98" t="s">
        <v>1446</v>
      </c>
      <c r="H7" s="194" t="b">
        <v>0</v>
      </c>
      <c r="I7" s="100">
        <f t="shared" si="0"/>
        <v>0</v>
      </c>
      <c r="J7" s="100">
        <f t="shared" si="1"/>
        <v>0</v>
      </c>
    </row>
    <row r="8" spans="1:12" ht="27" x14ac:dyDescent="0.3">
      <c r="B8" s="62" t="str">
        <f>VLOOKUP($G8,Dold_variabelinfo!$A:$D,COLUMN(Dold_variabelinfo!$B:$B),0)</f>
        <v>INDATUMA</v>
      </c>
      <c r="C8" s="63" t="str">
        <f>VLOOKUP($G8,Dold_variabelinfo!$A:$D,COLUMN(Dold_variabelinfo!$C:$C),0)</f>
        <v>Inskrivningsdatum alfanumeriskt format</v>
      </c>
      <c r="D8" s="63" t="str">
        <f>VLOOKUP($G8,Dold_variabelinfo!$A:$D,COLUMN(Dold_variabelinfo!$D:$D),0)</f>
        <v>Det datum då patienten skrivs in</v>
      </c>
      <c r="E8" s="62" t="str">
        <f>VLOOKUP($G8,Dold_variabelinfo!$A:$E,COLUMN(Dold_variabelinfo!$E:$E),0)</f>
        <v>2015-</v>
      </c>
      <c r="F8" s="63" t="str">
        <f>VLOOKUP($G8,Dold_variabelinfo!$A:$F,COLUMN(Dold_variabelinfo!$F:$F),0)</f>
        <v>Alfanumeriskt format. Mindre bortfall än numeriska motsvarigheten INDATUM</v>
      </c>
      <c r="G8" s="98" t="s">
        <v>1447</v>
      </c>
      <c r="H8" s="194" t="b">
        <v>0</v>
      </c>
      <c r="I8" s="100">
        <f t="shared" si="0"/>
        <v>0</v>
      </c>
      <c r="J8" s="100">
        <f t="shared" si="1"/>
        <v>0</v>
      </c>
    </row>
    <row r="9" spans="1:12" ht="27" x14ac:dyDescent="0.3">
      <c r="B9" s="62" t="str">
        <f>VLOOKUP($G9,Dold_variabelinfo!$A:$D,COLUMN(Dold_variabelinfo!$B:$B),0)</f>
        <v>UTDATUMA</v>
      </c>
      <c r="C9" s="63" t="str">
        <f>VLOOKUP($G9,Dold_variabelinfo!$A:$D,COLUMN(Dold_variabelinfo!$C:$C),0)</f>
        <v>Utskrivningsdatum alfanumeriskt format</v>
      </c>
      <c r="D9" s="63" t="str">
        <f>VLOOKUP($G9,Dold_variabelinfo!$A:$D,COLUMN(Dold_variabelinfo!$D:$D),0)</f>
        <v>Det datum då patienten skrivs ut</v>
      </c>
      <c r="E9" s="62" t="str">
        <f>VLOOKUP($G9,Dold_variabelinfo!$A:$E,COLUMN(Dold_variabelinfo!$E:$E),0)</f>
        <v>2015-</v>
      </c>
      <c r="F9" s="63" t="str">
        <f>VLOOKUP($G9,Dold_variabelinfo!$A:$F,COLUMN(Dold_variabelinfo!$F:$F),0)</f>
        <v>Alfanumeriskt format. Mindre bortfall än numeriska motsvarigheten UTDATUM</v>
      </c>
      <c r="G9" s="105" t="s">
        <v>1453</v>
      </c>
      <c r="H9" s="194" t="b">
        <v>0</v>
      </c>
      <c r="I9" s="100">
        <f t="shared" si="0"/>
        <v>0</v>
      </c>
      <c r="J9" s="100">
        <f t="shared" si="1"/>
        <v>0</v>
      </c>
    </row>
    <row r="10" spans="1:12" s="109" customFormat="1" ht="12.75" x14ac:dyDescent="0.3">
      <c r="A10" s="108"/>
    </row>
    <row r="11" spans="1:12" s="97" customFormat="1" ht="17.25" x14ac:dyDescent="0.3">
      <c r="B11" s="94" t="s">
        <v>891</v>
      </c>
      <c r="C11" s="94"/>
      <c r="D11" s="95"/>
      <c r="F11" s="95"/>
    </row>
    <row r="12" spans="1:12" ht="40.5" x14ac:dyDescent="0.3">
      <c r="B12" s="70" t="str">
        <f>VLOOKUP($G12,Dold_variabelinfo!$A:$D,COLUMN(Dold_variabelinfo!$B:$B),0)</f>
        <v>ALDER</v>
      </c>
      <c r="C12" s="71" t="str">
        <f>VLOOKUP($G12,Dold_variabelinfo!$A:$D,COLUMN(Dold_variabelinfo!$C:$C),0)</f>
        <v>Ålder</v>
      </c>
      <c r="D12" s="71" t="str">
        <f>VLOOKUP($G12,Dold_variabelinfo!$A:$D,COLUMN(Dold_variabelinfo!$D:$D),0)</f>
        <v>Ålder skapas genom utskrivningsdatum - födelsedatum eller [31/12 rapporteringsåret] - födelsedatum om patienten ej är utskriven</v>
      </c>
      <c r="E12" s="70" t="str">
        <f>VLOOKUP($G12,Dold_variabelinfo!$A:$E,COLUMN(Dold_variabelinfo!$E:$E),0)</f>
        <v>2010-</v>
      </c>
      <c r="F12" s="71">
        <f>VLOOKUP($G12,Dold_variabelinfo!$A:$F,COLUMN(Dold_variabelinfo!$F:$F),0)</f>
        <v>0</v>
      </c>
      <c r="G12" s="98" t="s">
        <v>243</v>
      </c>
      <c r="H12" s="194" t="b">
        <v>0</v>
      </c>
      <c r="I12" s="100">
        <f>IF(H12,1,0)</f>
        <v>0</v>
      </c>
      <c r="J12" s="100">
        <f>I12</f>
        <v>0</v>
      </c>
    </row>
    <row r="13" spans="1:12" x14ac:dyDescent="0.3">
      <c r="B13" s="70" t="str">
        <f>VLOOKUP($G13,Dold_variabelinfo!$A:$D,COLUMN(Dold_variabelinfo!$B:$B),0)</f>
        <v>ALDER_S</v>
      </c>
      <c r="C13" s="71" t="str">
        <f>VLOOKUP($G13,Dold_variabelinfo!$A:$D,COLUMN(Dold_variabelinfo!$C:$C),0)</f>
        <v>Ålder</v>
      </c>
      <c r="D13" s="71" t="str">
        <f>VLOOKUP($G13,Dold_variabelinfo!$A:$D,COLUMN(Dold_variabelinfo!$D:$D),0)</f>
        <v>Ålder vid årets slut</v>
      </c>
      <c r="E13" s="70" t="str">
        <f>VLOOKUP($G13,Dold_variabelinfo!$A:$E,COLUMN(Dold_variabelinfo!$E:$E),0)</f>
        <v>2015-</v>
      </c>
      <c r="F13" s="71">
        <f>VLOOKUP($G13,Dold_variabelinfo!$A:$F,COLUMN(Dold_variabelinfo!$F:$F),0)</f>
        <v>0</v>
      </c>
      <c r="G13" s="98" t="s">
        <v>1439</v>
      </c>
      <c r="H13" s="194" t="b">
        <v>0</v>
      </c>
      <c r="I13" s="100">
        <f>IF(H13,1,0)</f>
        <v>0</v>
      </c>
      <c r="J13" s="100">
        <f>I13</f>
        <v>0</v>
      </c>
    </row>
    <row r="14" spans="1:12" x14ac:dyDescent="0.3">
      <c r="B14" s="70" t="str">
        <f>VLOOKUP($G14,Dold_variabelinfo!$A:$D,COLUMN(Dold_variabelinfo!$B:$B),0)</f>
        <v>AR</v>
      </c>
      <c r="C14" s="71" t="str">
        <f>VLOOKUP($G14,Dold_variabelinfo!$A:$D,COLUMN(Dold_variabelinfo!$C:$C),0)</f>
        <v>År</v>
      </c>
      <c r="D14" s="71" t="str">
        <f>VLOOKUP($G14,Dold_variabelinfo!$A:$D,COLUMN(Dold_variabelinfo!$D:$D),0)</f>
        <v>Statistikår</v>
      </c>
      <c r="E14" s="70" t="str">
        <f>VLOOKUP($G14,Dold_variabelinfo!$A:$E,COLUMN(Dold_variabelinfo!$E:$E),0)</f>
        <v>2010-</v>
      </c>
      <c r="F14" s="71">
        <f>VLOOKUP($G14,Dold_variabelinfo!$A:$F,COLUMN(Dold_variabelinfo!$F:$F),0)</f>
        <v>0</v>
      </c>
      <c r="G14" s="98" t="s">
        <v>244</v>
      </c>
      <c r="H14" s="194" t="b">
        <v>0</v>
      </c>
      <c r="I14" s="100">
        <f t="shared" ref="I14:I40" si="2">IF(H14,1,0)</f>
        <v>0</v>
      </c>
      <c r="J14" s="100">
        <f t="shared" ref="J14:J18" si="3">I14</f>
        <v>0</v>
      </c>
    </row>
    <row r="15" spans="1:12" x14ac:dyDescent="0.3">
      <c r="B15" s="70" t="str">
        <f>VLOOKUP($G15,Dold_variabelinfo!$A:$D,COLUMN(Dold_variabelinfo!$B:$B),0)</f>
        <v>DIA_ANT</v>
      </c>
      <c r="C15" s="71" t="str">
        <f>VLOOKUP($G15,Dold_variabelinfo!$A:$D,COLUMN(Dold_variabelinfo!$C:$C),0)</f>
        <v>Antal diagnoser</v>
      </c>
      <c r="D15" s="71" t="str">
        <f>VLOOKUP($G15,Dold_variabelinfo!$A:$D,COLUMN(Dold_variabelinfo!$D:$D),0)</f>
        <v>Antal inrapporterade diagnoser, kan vara mer än 30</v>
      </c>
      <c r="E15" s="70" t="str">
        <f>VLOOKUP($G15,Dold_variabelinfo!$A:$E,COLUMN(Dold_variabelinfo!$E:$E),0)</f>
        <v>2015-</v>
      </c>
      <c r="F15" s="71">
        <f>VLOOKUP($G15,Dold_variabelinfo!$A:$F,COLUMN(Dold_variabelinfo!$F:$F),0)</f>
        <v>0</v>
      </c>
      <c r="G15" s="105" t="s">
        <v>1442</v>
      </c>
      <c r="H15" s="194" t="b">
        <v>0</v>
      </c>
      <c r="I15" s="100">
        <f t="shared" ref="I15:I17" si="4">IF(H15,1,0)</f>
        <v>0</v>
      </c>
      <c r="J15" s="100">
        <f t="shared" ref="J15:J17" si="5">I15</f>
        <v>0</v>
      </c>
    </row>
    <row r="16" spans="1:12" x14ac:dyDescent="0.3">
      <c r="B16" s="70" t="str">
        <f>VLOOKUP($G16,Dold_variabelinfo!$A:$D,COLUMN(Dold_variabelinfo!$B:$B),0)</f>
        <v>DIAGNOS_NR</v>
      </c>
      <c r="C16" s="71" t="str">
        <f>VLOOKUP($G16,Dold_variabelinfo!$A:$D,COLUMN(Dold_variabelinfo!$C:$C),0)</f>
        <v>Diagnosnummer</v>
      </c>
      <c r="D16" s="71">
        <f>VLOOKUP($G16,Dold_variabelinfo!$A:$D,COLUMN(Dold_variabelinfo!$D:$D),0)</f>
        <v>0</v>
      </c>
      <c r="E16" s="70" t="str">
        <f>VLOOKUP($G16,Dold_variabelinfo!$A:$E,COLUMN(Dold_variabelinfo!$E:$E),0)</f>
        <v>2010-2014</v>
      </c>
      <c r="F16" s="71">
        <f>VLOOKUP($G16,Dold_variabelinfo!$A:$F,COLUMN(Dold_variabelinfo!$F:$F),0)</f>
        <v>0</v>
      </c>
      <c r="G16" s="105" t="s">
        <v>261</v>
      </c>
      <c r="H16" s="194" t="b">
        <v>0</v>
      </c>
      <c r="I16" s="100">
        <f t="shared" si="4"/>
        <v>0</v>
      </c>
      <c r="J16" s="100">
        <f t="shared" si="5"/>
        <v>0</v>
      </c>
    </row>
    <row r="17" spans="2:10" x14ac:dyDescent="0.3">
      <c r="B17" s="70" t="str">
        <f>VLOOKUP($G17,Dold_variabelinfo!$A:$D,COLUMN(Dold_variabelinfo!$B:$B),0)</f>
        <v>EKOD_NR</v>
      </c>
      <c r="C17" s="71" t="str">
        <f>VLOOKUP($G17,Dold_variabelinfo!$A:$D,COLUMN(Dold_variabelinfo!$C:$C),0)</f>
        <v>Skadediagnos nr</v>
      </c>
      <c r="D17" s="71" t="str">
        <f>VLOOKUP($G17,Dold_variabelinfo!$A:$D,COLUMN(Dold_variabelinfo!$D:$D),0)</f>
        <v>Skadediagnos -yttre orsakskod. Se ICD-kodlista</v>
      </c>
      <c r="E17" s="70" t="str">
        <f>VLOOKUP($G17,Dold_variabelinfo!$A:$E,COLUMN(Dold_variabelinfo!$E:$E),0)</f>
        <v>2010-2014</v>
      </c>
      <c r="F17" s="71">
        <f>VLOOKUP($G17,Dold_variabelinfo!$A:$F,COLUMN(Dold_variabelinfo!$F:$F),0)</f>
        <v>0</v>
      </c>
      <c r="G17" s="105" t="s">
        <v>264</v>
      </c>
      <c r="H17" s="194" t="b">
        <v>0</v>
      </c>
      <c r="I17" s="100">
        <f t="shared" si="4"/>
        <v>0</v>
      </c>
      <c r="J17" s="100">
        <f t="shared" si="5"/>
        <v>0</v>
      </c>
    </row>
    <row r="18" spans="2:10" ht="27" x14ac:dyDescent="0.3">
      <c r="B18" s="70" t="str">
        <f>VLOOKUP($G18,Dold_variabelinfo!$A:$D,COLUMN(Dold_variabelinfo!$B:$B),0)</f>
        <v>FIL_LT_AD</v>
      </c>
      <c r="C18" s="71" t="str">
        <f>VLOOKUP($G18,Dold_variabelinfo!$A:$D,COLUMN(Dold_variabelinfo!$C:$C),0)</f>
        <v>Rapportör</v>
      </c>
      <c r="D18" s="71" t="str">
        <f>VLOOKUP($G18,Dold_variabelinfo!$A:$D,COLUMN(Dold_variabelinfo!$D:$D),0)</f>
        <v>Vem som skickat in data till Socialstyrelsen - privat vårdgivare eller region</v>
      </c>
      <c r="E18" s="70" t="str">
        <f>VLOOKUP($G18,Dold_variabelinfo!$A:$E,COLUMN(Dold_variabelinfo!$E:$E),0)</f>
        <v>2010-2014</v>
      </c>
      <c r="F18" s="71">
        <f>VLOOKUP($G18,Dold_variabelinfo!$A:$F,COLUMN(Dold_variabelinfo!$F:$F),0)</f>
        <v>0</v>
      </c>
      <c r="G18" s="105" t="s">
        <v>828</v>
      </c>
      <c r="H18" s="194" t="b">
        <v>0</v>
      </c>
      <c r="I18" s="100">
        <f t="shared" si="2"/>
        <v>0</v>
      </c>
      <c r="J18" s="100">
        <f t="shared" si="3"/>
        <v>0</v>
      </c>
    </row>
    <row r="19" spans="2:10" ht="27" x14ac:dyDescent="0.3">
      <c r="B19" s="70" t="str">
        <f>VLOOKUP($G19,Dold_variabelinfo!$A:$D,COLUMN(Dold_variabelinfo!$B:$B),0)</f>
        <v>FIL_LT_DI</v>
      </c>
      <c r="C19" s="71" t="str">
        <f>VLOOKUP($G19,Dold_variabelinfo!$A:$D,COLUMN(Dold_variabelinfo!$C:$C),0)</f>
        <v>Rapportör</v>
      </c>
      <c r="D19" s="71" t="str">
        <f>VLOOKUP($G19,Dold_variabelinfo!$A:$D,COLUMN(Dold_variabelinfo!$D:$D),0)</f>
        <v>Vem som skickat in data till Socialstyrelsen - privat vårdgivare eller region</v>
      </c>
      <c r="E19" s="70" t="str">
        <f>VLOOKUP($G19,Dold_variabelinfo!$A:$E,COLUMN(Dold_variabelinfo!$E:$E),0)</f>
        <v>2010-2014</v>
      </c>
      <c r="F19" s="71">
        <f>VLOOKUP($G19,Dold_variabelinfo!$A:$F,COLUMN(Dold_variabelinfo!$F:$F),0)</f>
        <v>0</v>
      </c>
      <c r="G19" s="105" t="s">
        <v>832</v>
      </c>
      <c r="H19" s="194" t="b">
        <v>0</v>
      </c>
      <c r="I19" s="100">
        <f>IF(H19,1,0)</f>
        <v>0</v>
      </c>
      <c r="J19" s="100">
        <f>I19</f>
        <v>0</v>
      </c>
    </row>
    <row r="20" spans="2:10" ht="27" x14ac:dyDescent="0.3">
      <c r="B20" s="70" t="str">
        <f>VLOOKUP($G20,Dold_variabelinfo!$A:$D,COLUMN(Dold_variabelinfo!$B:$B),0)</f>
        <v>FIL_LT_VF</v>
      </c>
      <c r="C20" s="71" t="str">
        <f>VLOOKUP($G20,Dold_variabelinfo!$A:$D,COLUMN(Dold_variabelinfo!$C:$C),0)</f>
        <v>Rapportör</v>
      </c>
      <c r="D20" s="71" t="str">
        <f>VLOOKUP($G20,Dold_variabelinfo!$A:$D,COLUMN(Dold_variabelinfo!$D:$D),0)</f>
        <v>Vem som skickat in data till Socialstyrelsen - privat vårdgivare eller region</v>
      </c>
      <c r="E20" s="70" t="str">
        <f>VLOOKUP($G20,Dold_variabelinfo!$A:$E,COLUMN(Dold_variabelinfo!$E:$E),0)</f>
        <v>2010-2014</v>
      </c>
      <c r="F20" s="71">
        <f>VLOOKUP($G20,Dold_variabelinfo!$A:$F,COLUMN(Dold_variabelinfo!$F:$F),0)</f>
        <v>0</v>
      </c>
      <c r="G20" s="105" t="s">
        <v>835</v>
      </c>
      <c r="H20" s="194" t="b">
        <v>0</v>
      </c>
      <c r="I20" s="100">
        <f>IF(H20,1,0)</f>
        <v>0</v>
      </c>
      <c r="J20" s="100">
        <f>I20</f>
        <v>0</v>
      </c>
    </row>
    <row r="21" spans="2:10" ht="27" x14ac:dyDescent="0.3">
      <c r="B21" s="70" t="str">
        <f>VLOOKUP($G21,Dold_variabelinfo!$A:$D,COLUMN(Dold_variabelinfo!$B:$B),0)</f>
        <v>FIL_LT_AT</v>
      </c>
      <c r="C21" s="71" t="str">
        <f>VLOOKUP($G21,Dold_variabelinfo!$A:$D,COLUMN(Dold_variabelinfo!$C:$C),0)</f>
        <v>Rapportör</v>
      </c>
      <c r="D21" s="71" t="str">
        <f>VLOOKUP($G21,Dold_variabelinfo!$A:$D,COLUMN(Dold_variabelinfo!$D:$D),0)</f>
        <v>Vem som skickat in data till Socialstyrelsen - privat vårdgivare eller region</v>
      </c>
      <c r="E21" s="70" t="str">
        <f>VLOOKUP($G21,Dold_variabelinfo!$A:$E,COLUMN(Dold_variabelinfo!$E:$E),0)</f>
        <v>2010-2014</v>
      </c>
      <c r="F21" s="71">
        <f>VLOOKUP($G21,Dold_variabelinfo!$A:$F,COLUMN(Dold_variabelinfo!$F:$F),0)</f>
        <v>0</v>
      </c>
      <c r="G21" s="105" t="s">
        <v>829</v>
      </c>
      <c r="H21" s="194" t="b">
        <v>0</v>
      </c>
      <c r="I21" s="100">
        <f>IF(H21,1,0)</f>
        <v>0</v>
      </c>
      <c r="J21" s="100">
        <f>I21</f>
        <v>0</v>
      </c>
    </row>
    <row r="22" spans="2:10" x14ac:dyDescent="0.3">
      <c r="B22" s="70" t="str">
        <f>VLOOKUP($G22,Dold_variabelinfo!$A:$D,COLUMN(Dold_variabelinfo!$B:$B),0)</f>
        <v>FODAR</v>
      </c>
      <c r="C22" s="71" t="str">
        <f>VLOOKUP($G22,Dold_variabelinfo!$A:$D,COLUMN(Dold_variabelinfo!$C:$C),0)</f>
        <v>Födelseår</v>
      </c>
      <c r="D22" s="71" t="str">
        <f>VLOOKUP($G22,Dold_variabelinfo!$A:$D,COLUMN(Dold_variabelinfo!$D:$D),0)</f>
        <v>Patientens födelseår</v>
      </c>
      <c r="E22" s="70" t="str">
        <f>VLOOKUP($G22,Dold_variabelinfo!$A:$E,COLUMN(Dold_variabelinfo!$E:$E),0)</f>
        <v>2015-</v>
      </c>
      <c r="F22" s="71">
        <f>VLOOKUP($G22,Dold_variabelinfo!$A:$F,COLUMN(Dold_variabelinfo!$F:$F),0)</f>
        <v>0</v>
      </c>
      <c r="G22" s="105" t="s">
        <v>1444</v>
      </c>
      <c r="H22" s="194" t="b">
        <v>0</v>
      </c>
      <c r="I22" s="100">
        <f>IF(H22,1,0)</f>
        <v>0</v>
      </c>
      <c r="J22" s="100">
        <f>I22</f>
        <v>0</v>
      </c>
    </row>
    <row r="23" spans="2:10" ht="27" x14ac:dyDescent="0.3">
      <c r="B23" s="70" t="str">
        <f>VLOOKUP($G23,Dold_variabelinfo!$A:$D,COLUMN(Dold_variabelinfo!$B:$B),0)</f>
        <v>INSATT</v>
      </c>
      <c r="C23" s="71" t="str">
        <f>VLOOKUP($G23,Dold_variabelinfo!$A:$D,COLUMN(Dold_variabelinfo!$C:$C),0)</f>
        <v>Inskrivningssätt</v>
      </c>
      <c r="D23" s="71" t="str">
        <f>VLOOKUP($G23,Dold_variabelinfo!$A:$D,COLUMN(Dold_variabelinfo!$D:$D),0)</f>
        <v>Inskrivningssätt: 1= annat sjukhus/klinik 2=särskilt boende 3=ordinärt boende</v>
      </c>
      <c r="E23" s="70" t="str">
        <f>VLOOKUP($G23,Dold_variabelinfo!$A:$E,COLUMN(Dold_variabelinfo!$E:$E),0)</f>
        <v>2010-</v>
      </c>
      <c r="F23" s="71">
        <f>VLOOKUP($G23,Dold_variabelinfo!$A:$F,COLUMN(Dold_variabelinfo!$F:$F),0)</f>
        <v>0</v>
      </c>
      <c r="G23" s="105" t="s">
        <v>247</v>
      </c>
      <c r="H23" s="194" t="b">
        <v>0</v>
      </c>
      <c r="I23" s="100">
        <f t="shared" si="2"/>
        <v>0</v>
      </c>
      <c r="J23" s="100">
        <f t="shared" ref="J23:J40" si="6">I23</f>
        <v>0</v>
      </c>
    </row>
    <row r="24" spans="2:10" x14ac:dyDescent="0.3">
      <c r="B24" s="70" t="str">
        <f>VLOOKUP($G24,Dold_variabelinfo!$A:$D,COLUMN(Dold_variabelinfo!$B:$B),0)</f>
        <v>KLINIK</v>
      </c>
      <c r="C24" s="71" t="str">
        <f>VLOOKUP($G24,Dold_variabelinfo!$A:$D,COLUMN(Dold_variabelinfo!$C:$C),0)</f>
        <v>Klinik</v>
      </c>
      <c r="D24" s="71">
        <f>VLOOKUP($G24,Dold_variabelinfo!$A:$D,COLUMN(Dold_variabelinfo!$D:$D),0)</f>
        <v>0</v>
      </c>
      <c r="E24" s="70" t="str">
        <f>VLOOKUP($G24,Dold_variabelinfo!$A:$E,COLUMN(Dold_variabelinfo!$E:$E),0)</f>
        <v>2010-2014</v>
      </c>
      <c r="F24" s="71">
        <f>VLOOKUP($G24,Dold_variabelinfo!$A:$F,COLUMN(Dold_variabelinfo!$F:$F),0)</f>
        <v>0</v>
      </c>
      <c r="G24" s="98" t="s">
        <v>248</v>
      </c>
      <c r="H24" s="194" t="b">
        <v>0</v>
      </c>
      <c r="I24" s="100">
        <f t="shared" si="2"/>
        <v>0</v>
      </c>
      <c r="J24" s="100">
        <f t="shared" si="6"/>
        <v>0</v>
      </c>
    </row>
    <row r="25" spans="2:10" x14ac:dyDescent="0.3">
      <c r="B25" s="70" t="str">
        <f>VLOOKUP($G25,Dold_variabelinfo!$A:$D,COLUMN(Dold_variabelinfo!$B:$B),0)</f>
        <v>KLINIKNAMN</v>
      </c>
      <c r="C25" s="71" t="str">
        <f>VLOOKUP($G25,Dold_variabelinfo!$A:$D,COLUMN(Dold_variabelinfo!$C:$C),0)</f>
        <v>Klinikindelningen från SLL</v>
      </c>
      <c r="D25" s="71">
        <f>VLOOKUP($G25,Dold_variabelinfo!$A:$D,COLUMN(Dold_variabelinfo!$D:$D),0)</f>
        <v>0</v>
      </c>
      <c r="E25" s="70" t="str">
        <f>VLOOKUP($G25,Dold_variabelinfo!$A:$E,COLUMN(Dold_variabelinfo!$E:$E),0)</f>
        <v>2010-2014</v>
      </c>
      <c r="F25" s="71">
        <f>VLOOKUP($G25,Dold_variabelinfo!$A:$F,COLUMN(Dold_variabelinfo!$F:$F),0)</f>
        <v>0</v>
      </c>
      <c r="G25" s="98" t="s">
        <v>249</v>
      </c>
      <c r="H25" s="194" t="b">
        <v>0</v>
      </c>
      <c r="I25" s="100">
        <f t="shared" si="2"/>
        <v>0</v>
      </c>
      <c r="J25" s="100">
        <f t="shared" si="6"/>
        <v>0</v>
      </c>
    </row>
    <row r="26" spans="2:10" x14ac:dyDescent="0.3">
      <c r="B26" s="70" t="str">
        <f>VLOOKUP($G26,Dold_variabelinfo!$A:$D,COLUMN(Dold_variabelinfo!$B:$B),0)</f>
        <v>KON</v>
      </c>
      <c r="C26" s="71" t="str">
        <f>VLOOKUP($G26,Dold_variabelinfo!$A:$D,COLUMN(Dold_variabelinfo!$C:$C),0)</f>
        <v>Kön</v>
      </c>
      <c r="D26" s="71" t="str">
        <f>VLOOKUP($G26,Dold_variabelinfo!$A:$D,COLUMN(Dold_variabelinfo!$D:$D),0)</f>
        <v>Patientens kön</v>
      </c>
      <c r="E26" s="70" t="str">
        <f>VLOOKUP($G26,Dold_variabelinfo!$A:$E,COLUMN(Dold_variabelinfo!$E:$E),0)</f>
        <v>2010-</v>
      </c>
      <c r="F26" s="71">
        <f>VLOOKUP($G26,Dold_variabelinfo!$A:$F,COLUMN(Dold_variabelinfo!$F:$F),0)</f>
        <v>0</v>
      </c>
      <c r="G26" s="98" t="s">
        <v>250</v>
      </c>
      <c r="H26" s="194" t="b">
        <v>0</v>
      </c>
      <c r="I26" s="100">
        <f t="shared" si="2"/>
        <v>0</v>
      </c>
      <c r="J26" s="100">
        <f t="shared" si="6"/>
        <v>0</v>
      </c>
    </row>
    <row r="27" spans="2:10" x14ac:dyDescent="0.3">
      <c r="B27" s="70" t="str">
        <f>VLOOKUP($G27,Dold_variabelinfo!$A:$D,COLUMN(Dold_variabelinfo!$B:$B),0)</f>
        <v>LK</v>
      </c>
      <c r="C27" s="71" t="str">
        <f>VLOOKUP($G27,Dold_variabelinfo!$A:$D,COLUMN(Dold_variabelinfo!$C:$C),0)</f>
        <v>Hemort (Endast län och kommun)</v>
      </c>
      <c r="D27" s="71" t="str">
        <f>VLOOKUP($G27,Dold_variabelinfo!$A:$D,COLUMN(Dold_variabelinfo!$D:$D),0)</f>
        <v>Patientens folkbokföringsort (endast län och kommun)</v>
      </c>
      <c r="E27" s="70" t="str">
        <f>VLOOKUP($G27,Dold_variabelinfo!$A:$E,COLUMN(Dold_variabelinfo!$E:$E),0)</f>
        <v>2015-</v>
      </c>
      <c r="F27" s="71" t="str">
        <f>VLOOKUP($G27,Dold_variabelinfo!$A:$F,COLUMN(Dold_variabelinfo!$F:$F),0)</f>
        <v>Uppgift från SCB</v>
      </c>
      <c r="G27" s="98" t="s">
        <v>1448</v>
      </c>
      <c r="H27" s="194" t="b">
        <v>0</v>
      </c>
      <c r="I27" s="100">
        <f t="shared" ref="I27:I32" si="7">IF(H27,1,0)</f>
        <v>0</v>
      </c>
      <c r="J27" s="100">
        <f t="shared" ref="J27:J32" si="8">I27</f>
        <v>0</v>
      </c>
    </row>
    <row r="28" spans="2:10" ht="27" x14ac:dyDescent="0.3">
      <c r="B28" s="70" t="str">
        <f>VLOOKUP($G28,Dold_variabelinfo!$A:$D,COLUMN(Dold_variabelinfo!$B:$B),0)</f>
        <v>LT_IN</v>
      </c>
      <c r="C28" s="71" t="str">
        <f>VLOOKUP($G28,Dold_variabelinfo!$A:$D,COLUMN(Dold_variabelinfo!$C:$C),0)</f>
        <v>Rapportör</v>
      </c>
      <c r="D28" s="71" t="str">
        <f>VLOOKUP($G28,Dold_variabelinfo!$A:$D,COLUMN(Dold_variabelinfo!$D:$D),0)</f>
        <v>Vem som skickat in data till Socialstyrelsen - privat vårdgivare eller region</v>
      </c>
      <c r="E28" s="70" t="str">
        <f>VLOOKUP($G28,Dold_variabelinfo!$A:$E,COLUMN(Dold_variabelinfo!$E:$E),0)</f>
        <v>2015-</v>
      </c>
      <c r="F28" s="71">
        <f>VLOOKUP($G28,Dold_variabelinfo!$A:$F,COLUMN(Dold_variabelinfo!$F:$F),0)</f>
        <v>0</v>
      </c>
      <c r="G28" s="98" t="s">
        <v>1456</v>
      </c>
      <c r="H28" s="194" t="b">
        <v>0</v>
      </c>
      <c r="I28" s="100">
        <f t="shared" si="7"/>
        <v>0</v>
      </c>
      <c r="J28" s="100">
        <f t="shared" si="8"/>
        <v>0</v>
      </c>
    </row>
    <row r="29" spans="2:10" ht="27" x14ac:dyDescent="0.3">
      <c r="B29" s="70" t="str">
        <f>VLOOKUP($G29,Dold_variabelinfo!$A:$D,COLUMN(Dold_variabelinfo!$B:$B),0)</f>
        <v>MVO</v>
      </c>
      <c r="C29" s="71" t="str">
        <f>VLOOKUP($G29,Dold_variabelinfo!$A:$D,COLUMN(Dold_variabelinfo!$C:$C),0)</f>
        <v>Medicinskt verksamhetsområde</v>
      </c>
      <c r="D29" s="71" t="str">
        <f>VLOOKUP($G29,Dold_variabelinfo!$A:$D,COLUMN(Dold_variabelinfo!$D:$D),0)</f>
        <v>Medicinskt verksamhetsområde som patienten skrevs ut från</v>
      </c>
      <c r="E29" s="70" t="str">
        <f>VLOOKUP($G29,Dold_variabelinfo!$A:$E,COLUMN(Dold_variabelinfo!$E:$E),0)</f>
        <v>2015-</v>
      </c>
      <c r="F29" s="71">
        <f>VLOOKUP($G29,Dold_variabelinfo!$A:$F,COLUMN(Dold_variabelinfo!$F:$F),0)</f>
        <v>0</v>
      </c>
      <c r="G29" s="98" t="s">
        <v>1449</v>
      </c>
      <c r="H29" s="194" t="b">
        <v>0</v>
      </c>
      <c r="I29" s="100">
        <f t="shared" si="7"/>
        <v>0</v>
      </c>
      <c r="J29" s="100">
        <f t="shared" si="8"/>
        <v>0</v>
      </c>
    </row>
    <row r="30" spans="2:10" x14ac:dyDescent="0.3">
      <c r="B30" s="70" t="str">
        <f>VLOOKUP($G30,Dold_variabelinfo!$A:$D,COLUMN(Dold_variabelinfo!$B:$B),0)</f>
        <v>OP</v>
      </c>
      <c r="C30" s="71" t="str">
        <f>VLOOKUP($G30,Dold_variabelinfo!$A:$D,COLUMN(Dold_variabelinfo!$C:$C),0)</f>
        <v>Åtgärder</v>
      </c>
      <c r="D30" s="71" t="str">
        <f>VLOOKUP($G30,Dold_variabelinfo!$A:$D,COLUMN(Dold_variabelinfo!$D:$D),0)</f>
        <v>Åtgärdkoder max 30 åtgärder</v>
      </c>
      <c r="E30" s="70" t="str">
        <f>VLOOKUP($G30,Dold_variabelinfo!$A:$E,COLUMN(Dold_variabelinfo!$E:$E),0)</f>
        <v>2015-</v>
      </c>
      <c r="F30" s="71">
        <f>VLOOKUP($G30,Dold_variabelinfo!$A:$F,COLUMN(Dold_variabelinfo!$F:$F),0)</f>
        <v>0</v>
      </c>
      <c r="G30" s="98" t="s">
        <v>1450</v>
      </c>
      <c r="H30" s="194" t="b">
        <v>0</v>
      </c>
      <c r="I30" s="100">
        <f t="shared" si="7"/>
        <v>0</v>
      </c>
      <c r="J30" s="100">
        <f t="shared" si="8"/>
        <v>0</v>
      </c>
    </row>
    <row r="31" spans="2:10" x14ac:dyDescent="0.3">
      <c r="B31" s="70" t="str">
        <f>VLOOKUP($G31,Dold_variabelinfo!$A:$D,COLUMN(Dold_variabelinfo!$B:$B),0)</f>
        <v>OP_ANT</v>
      </c>
      <c r="C31" s="71" t="str">
        <f>VLOOKUP($G31,Dold_variabelinfo!$A:$D,COLUMN(Dold_variabelinfo!$C:$C),0)</f>
        <v>Antalet åtgärder</v>
      </c>
      <c r="D31" s="71" t="str">
        <f>VLOOKUP($G31,Dold_variabelinfo!$A:$D,COLUMN(Dold_variabelinfo!$D:$D),0)</f>
        <v>Antal inrapporterade åtgärder, kan vara mer än 30</v>
      </c>
      <c r="E31" s="70" t="str">
        <f>VLOOKUP($G31,Dold_variabelinfo!$A:$E,COLUMN(Dold_variabelinfo!$E:$E),0)</f>
        <v>2015-</v>
      </c>
      <c r="F31" s="71">
        <f>VLOOKUP($G31,Dold_variabelinfo!$A:$F,COLUMN(Dold_variabelinfo!$F:$F),0)</f>
        <v>0</v>
      </c>
      <c r="G31" s="98" t="s">
        <v>1451</v>
      </c>
      <c r="H31" s="194" t="b">
        <v>0</v>
      </c>
      <c r="I31" s="100">
        <f t="shared" si="7"/>
        <v>0</v>
      </c>
      <c r="J31" s="100">
        <f t="shared" si="8"/>
        <v>0</v>
      </c>
    </row>
    <row r="32" spans="2:10" x14ac:dyDescent="0.3">
      <c r="B32" s="70" t="str">
        <f>VLOOKUP($G32,Dold_variabelinfo!$A:$D,COLUMN(Dold_variabelinfo!$B:$B),0)</f>
        <v>OPD1-OPD30</v>
      </c>
      <c r="C32" s="71" t="str">
        <f>VLOOKUP($G32,Dold_variabelinfo!$A:$D,COLUMN(Dold_variabelinfo!$C:$C),0)</f>
        <v>Åtgärdsdatum 1-30</v>
      </c>
      <c r="D32" s="71" t="str">
        <f>VLOOKUP($G32,Dold_variabelinfo!$A:$D,COLUMN(Dold_variabelinfo!$D:$D),0)</f>
        <v>Datum då åtgärd 1-30 utfördes</v>
      </c>
      <c r="E32" s="70" t="str">
        <f>VLOOKUP($G32,Dold_variabelinfo!$A:$E,COLUMN(Dold_variabelinfo!$E:$E),0)</f>
        <v>2015-</v>
      </c>
      <c r="F32" s="71">
        <f>VLOOKUP($G32,Dold_variabelinfo!$A:$F,COLUMN(Dold_variabelinfo!$F:$F),0)</f>
        <v>0</v>
      </c>
      <c r="G32" s="98" t="s">
        <v>1455</v>
      </c>
      <c r="H32" s="194" t="b">
        <v>0</v>
      </c>
      <c r="I32" s="100">
        <f t="shared" si="7"/>
        <v>0</v>
      </c>
      <c r="J32" s="100">
        <f t="shared" si="8"/>
        <v>0</v>
      </c>
    </row>
    <row r="33" spans="2:10" ht="27" x14ac:dyDescent="0.3">
      <c r="B33" s="70" t="str">
        <f>VLOOKUP($G33,Dold_variabelinfo!$A:$D,COLUMN(Dold_variabelinfo!$B:$B),0)</f>
        <v>PNRQ</v>
      </c>
      <c r="C33" s="71" t="str">
        <f>VLOOKUP($G33,Dold_variabelinfo!$A:$D,COLUMN(Dold_variabelinfo!$C:$C),0)</f>
        <v>Personnummer, kvalitet</v>
      </c>
      <c r="D33" s="71" t="str">
        <f>VLOOKUP($G33,Dold_variabelinfo!$A:$D,COLUMN(Dold_variabelinfo!$D:$D),0)</f>
        <v>Variabel som visar kvaliteten på ett personnummer enligt vissa förutbestämda regler</v>
      </c>
      <c r="E33" s="70" t="str">
        <f>VLOOKUP($G33,Dold_variabelinfo!$A:$E,COLUMN(Dold_variabelinfo!$E:$E),0)</f>
        <v>2010-</v>
      </c>
      <c r="F33" s="71">
        <f>VLOOKUP($G33,Dold_variabelinfo!$A:$F,COLUMN(Dold_variabelinfo!$F:$F),0)</f>
        <v>0</v>
      </c>
      <c r="G33" s="98" t="s">
        <v>252</v>
      </c>
      <c r="H33" s="194" t="b">
        <v>0</v>
      </c>
      <c r="I33" s="100">
        <f t="shared" si="2"/>
        <v>0</v>
      </c>
      <c r="J33" s="100">
        <f t="shared" si="6"/>
        <v>0</v>
      </c>
    </row>
    <row r="34" spans="2:10" x14ac:dyDescent="0.3">
      <c r="B34" s="70" t="str">
        <f>VLOOKUP($G34,Dold_variabelinfo!$A:$D,COLUMN(Dold_variabelinfo!$B:$B),0)</f>
        <v>PSVARD</v>
      </c>
      <c r="C34" s="71" t="str">
        <f>VLOOKUP($G34,Dold_variabelinfo!$A:$D,COLUMN(Dold_variabelinfo!$C:$C),0)</f>
        <v>Psykiatrisk vårdform</v>
      </c>
      <c r="D34" s="71">
        <f>VLOOKUP($G34,Dold_variabelinfo!$A:$D,COLUMN(Dold_variabelinfo!$D:$D),0)</f>
        <v>0</v>
      </c>
      <c r="E34" s="70" t="str">
        <f>VLOOKUP($G34,Dold_variabelinfo!$A:$E,COLUMN(Dold_variabelinfo!$E:$E),0)</f>
        <v>2010-</v>
      </c>
      <c r="F34" s="71">
        <f>VLOOKUP($G34,Dold_variabelinfo!$A:$F,COLUMN(Dold_variabelinfo!$F:$F),0)</f>
        <v>0</v>
      </c>
      <c r="G34" s="105" t="s">
        <v>262</v>
      </c>
      <c r="H34" s="194" t="b">
        <v>0</v>
      </c>
      <c r="I34" s="100">
        <f t="shared" ref="I34:I39" si="9">IF(H34,1,0)</f>
        <v>0</v>
      </c>
      <c r="J34" s="100">
        <f t="shared" ref="J34:J39" si="10">I34</f>
        <v>0</v>
      </c>
    </row>
    <row r="35" spans="2:10" x14ac:dyDescent="0.3">
      <c r="B35" s="70" t="str">
        <f>VLOOKUP($G35,Dold_variabelinfo!$A:$D,COLUMN(Dold_variabelinfo!$B:$B),0)</f>
        <v>PVARD</v>
      </c>
      <c r="C35" s="71" t="str">
        <f>VLOOKUP($G35,Dold_variabelinfo!$A:$D,COLUMN(Dold_variabelinfo!$C:$C),0)</f>
        <v>Planerad vårdkontakt</v>
      </c>
      <c r="D35" s="71" t="str">
        <f>VLOOKUP($G35,Dold_variabelinfo!$A:$D,COLUMN(Dold_variabelinfo!$D:$D),0)</f>
        <v>Anger om vårdtillfället varit planerat eller ej</v>
      </c>
      <c r="E35" s="70" t="str">
        <f>VLOOKUP($G35,Dold_variabelinfo!$A:$E,COLUMN(Dold_variabelinfo!$E:$E),0)</f>
        <v>2015-</v>
      </c>
      <c r="F35" s="71">
        <f>VLOOKUP($G35,Dold_variabelinfo!$A:$F,COLUMN(Dold_variabelinfo!$F:$F),0)</f>
        <v>0</v>
      </c>
      <c r="G35" s="105" t="s">
        <v>1452</v>
      </c>
      <c r="H35" s="194" t="b">
        <v>0</v>
      </c>
      <c r="I35" s="100">
        <f>IF(H35,1,0)</f>
        <v>0</v>
      </c>
      <c r="J35" s="100">
        <f>I35</f>
        <v>0</v>
      </c>
    </row>
    <row r="36" spans="2:10" ht="27" x14ac:dyDescent="0.3">
      <c r="B36" s="70" t="str">
        <f>VLOOKUP($G36,Dold_variabelinfo!$A:$D,COLUMN(Dold_variabelinfo!$B:$B),0)</f>
        <v>SLUT_VF</v>
      </c>
      <c r="C36" s="71" t="str">
        <f>VLOOKUP($G36,Dold_variabelinfo!$A:$D,COLUMN(Dold_variabelinfo!$C:$C),0)</f>
        <v>Slutdatum för den psykiatriska vårdformen</v>
      </c>
      <c r="D36" s="71">
        <f>VLOOKUP($G36,Dold_variabelinfo!$A:$D,COLUMN(Dold_variabelinfo!$D:$D),0)</f>
        <v>0</v>
      </c>
      <c r="E36" s="70" t="str">
        <f>VLOOKUP($G36,Dold_variabelinfo!$A:$E,COLUMN(Dold_variabelinfo!$E:$E),0)</f>
        <v>2010-</v>
      </c>
      <c r="F36" s="71" t="str">
        <f>VLOOKUP($G36,Dold_variabelinfo!$A:$F,COLUMN(Dold_variabelinfo!$F:$F),0)</f>
        <v>Ska alltid beställas med PSVARD och START_VF</v>
      </c>
      <c r="G36" s="105" t="s">
        <v>836</v>
      </c>
      <c r="H36" s="194" t="b">
        <v>0</v>
      </c>
      <c r="I36" s="100">
        <f t="shared" si="9"/>
        <v>0</v>
      </c>
      <c r="J36" s="100">
        <f t="shared" si="10"/>
        <v>0</v>
      </c>
    </row>
    <row r="37" spans="2:10" x14ac:dyDescent="0.3">
      <c r="B37" s="70" t="str">
        <f>VLOOKUP($G37,Dold_variabelinfo!$A:$D,COLUMN(Dold_variabelinfo!$B:$B),0)</f>
        <v>SJUKHUS</v>
      </c>
      <c r="C37" s="71" t="str">
        <f>VLOOKUP($G37,Dold_variabelinfo!$A:$D,COLUMN(Dold_variabelinfo!$C:$C),0)</f>
        <v>Sjukhus</v>
      </c>
      <c r="D37" s="71">
        <f>VLOOKUP($G37,Dold_variabelinfo!$A:$D,COLUMN(Dold_variabelinfo!$D:$D),0)</f>
        <v>0</v>
      </c>
      <c r="E37" s="70" t="str">
        <f>VLOOKUP($G37,Dold_variabelinfo!$A:$E,COLUMN(Dold_variabelinfo!$E:$E),0)</f>
        <v>2010-</v>
      </c>
      <c r="F37" s="71">
        <f>VLOOKUP($G37,Dold_variabelinfo!$A:$F,COLUMN(Dold_variabelinfo!$F:$F),0)</f>
        <v>0</v>
      </c>
      <c r="G37" s="105" t="s">
        <v>253</v>
      </c>
      <c r="H37" s="194" t="b">
        <v>0</v>
      </c>
      <c r="I37" s="100">
        <f t="shared" si="9"/>
        <v>0</v>
      </c>
      <c r="J37" s="100">
        <f t="shared" si="10"/>
        <v>0</v>
      </c>
    </row>
    <row r="38" spans="2:10" ht="27" x14ac:dyDescent="0.3">
      <c r="B38" s="70" t="str">
        <f>VLOOKUP($G38,Dold_variabelinfo!$A:$D,COLUMN(Dold_variabelinfo!$B:$B),0)</f>
        <v>SLUTRAPPORTERAD</v>
      </c>
      <c r="C38" s="71" t="str">
        <f>VLOOKUP($G38,Dold_variabelinfo!$A:$D,COLUMN(Dold_variabelinfo!$C:$C),0)</f>
        <v>Månadsdata, markerar om en vårdkontakt rapporterats in för sista gången i enlighet med föreskriften</v>
      </c>
      <c r="D38" s="71">
        <f>VLOOKUP($G38,Dold_variabelinfo!$A:$D,COLUMN(Dold_variabelinfo!$D:$D),0)</f>
        <v>0</v>
      </c>
      <c r="E38" s="70" t="str">
        <f>VLOOKUP($G38,Dold_variabelinfo!$A:$E,COLUMN(Dold_variabelinfo!$E:$E),0)</f>
        <v>2015-</v>
      </c>
      <c r="F38" s="71">
        <f>VLOOKUP($G38,Dold_variabelinfo!$A:$F,COLUMN(Dold_variabelinfo!$F:$F),0)</f>
        <v>0</v>
      </c>
      <c r="G38" s="105" t="s">
        <v>1457</v>
      </c>
      <c r="H38" s="194" t="b">
        <v>0</v>
      </c>
      <c r="I38" s="100">
        <f>IF(H38,1,0)</f>
        <v>0</v>
      </c>
      <c r="J38" s="100">
        <f>I38</f>
        <v>0</v>
      </c>
    </row>
    <row r="39" spans="2:10" ht="27" x14ac:dyDescent="0.3">
      <c r="B39" s="70" t="str">
        <f>VLOOKUP($G39,Dold_variabelinfo!$A:$D,COLUMN(Dold_variabelinfo!$B:$B),0)</f>
        <v>START_VF</v>
      </c>
      <c r="C39" s="71" t="str">
        <f>VLOOKUP($G39,Dold_variabelinfo!$A:$D,COLUMN(Dold_variabelinfo!$C:$C),0)</f>
        <v>Startdatum för den psykiatriska vårdformen</v>
      </c>
      <c r="D39" s="71">
        <f>VLOOKUP($G39,Dold_variabelinfo!$A:$D,COLUMN(Dold_variabelinfo!$D:$D),0)</f>
        <v>0</v>
      </c>
      <c r="E39" s="70" t="str">
        <f>VLOOKUP($G39,Dold_variabelinfo!$A:$E,COLUMN(Dold_variabelinfo!$E:$E),0)</f>
        <v>2010-</v>
      </c>
      <c r="F39" s="71" t="str">
        <f>VLOOKUP($G39,Dold_variabelinfo!$A:$F,COLUMN(Dold_variabelinfo!$F:$F),0)</f>
        <v>Ska alltid beställas med PSVARD och SLUT_VF</v>
      </c>
      <c r="G39" s="105" t="s">
        <v>837</v>
      </c>
      <c r="H39" s="194" t="b">
        <v>0</v>
      </c>
      <c r="I39" s="100">
        <f t="shared" si="9"/>
        <v>0</v>
      </c>
      <c r="J39" s="100">
        <f t="shared" si="10"/>
        <v>0</v>
      </c>
    </row>
    <row r="40" spans="2:10" x14ac:dyDescent="0.3">
      <c r="B40" s="70" t="str">
        <f>VLOOKUP($G40,Dold_variabelinfo!$A:$D,COLUMN(Dold_variabelinfo!$B:$B),0)</f>
        <v>UTSATT</v>
      </c>
      <c r="C40" s="71" t="str">
        <f>VLOOKUP($G40,Dold_variabelinfo!$A:$D,COLUMN(Dold_variabelinfo!$C:$C),0)</f>
        <v>Utskrivningssätt</v>
      </c>
      <c r="D40" s="71">
        <f>VLOOKUP($G40,Dold_variabelinfo!$A:$D,COLUMN(Dold_variabelinfo!$D:$D),0)</f>
        <v>0</v>
      </c>
      <c r="E40" s="70" t="str">
        <f>VLOOKUP($G40,Dold_variabelinfo!$A:$E,COLUMN(Dold_variabelinfo!$E:$E),0)</f>
        <v>2010-</v>
      </c>
      <c r="F40" s="71">
        <f>VLOOKUP($G40,Dold_variabelinfo!$A:$F,COLUMN(Dold_variabelinfo!$F:$F),0)</f>
        <v>0</v>
      </c>
      <c r="G40" s="105" t="s">
        <v>255</v>
      </c>
      <c r="H40" s="194" t="b">
        <v>0</v>
      </c>
      <c r="I40" s="100">
        <f t="shared" si="2"/>
        <v>0</v>
      </c>
      <c r="J40" s="100">
        <f t="shared" si="6"/>
        <v>0</v>
      </c>
    </row>
    <row r="41" spans="2:10" ht="54" x14ac:dyDescent="0.3">
      <c r="B41" s="70" t="str">
        <f>VLOOKUP($G41,Dold_variabelinfo!$A:$D,COLUMN(Dold_variabelinfo!$B:$B),0)</f>
        <v>VTID</v>
      </c>
      <c r="C41" s="71" t="str">
        <f>VLOOKUP($G41,Dold_variabelinfo!$A:$D,COLUMN(Dold_variabelinfo!$C:$C),0)</f>
        <v>Vårdtid</v>
      </c>
      <c r="D41" s="71" t="str">
        <f>VLOOKUP($G41,Dold_variabelinfo!$A:$D,COLUMN(Dold_variabelinfo!$D:$D),0)</f>
        <v>Utdatum - indatum, antal dagar</v>
      </c>
      <c r="E41" s="70" t="str">
        <f>VLOOKUP($G41,Dold_variabelinfo!$A:$E,COLUMN(Dold_variabelinfo!$E:$E),0)</f>
        <v>2010-</v>
      </c>
      <c r="F41" s="71" t="str">
        <f>VLOOKUP($G41,Dold_variabelinfo!$A:$F,COLUMN(Dold_variabelinfo!$F:$F),0)</f>
        <v xml:space="preserve">För åren 2010-2014 varierar inrapporteringen i olika regioner. Variabeln beskriver inte tvångsvårdstid, utan öppenvård kan vara inkluderat. </v>
      </c>
      <c r="G41" s="105" t="s">
        <v>256</v>
      </c>
      <c r="H41" s="194" t="b">
        <v>0</v>
      </c>
      <c r="I41" s="100">
        <f>IF(H41,1,0)</f>
        <v>0</v>
      </c>
      <c r="J41" s="100">
        <f>I41</f>
        <v>0</v>
      </c>
    </row>
    <row r="43" spans="2:10" s="97" customFormat="1" ht="17.25" x14ac:dyDescent="0.3">
      <c r="B43" s="94" t="s">
        <v>892</v>
      </c>
      <c r="C43" s="94"/>
      <c r="D43" s="95"/>
      <c r="F43" s="95"/>
    </row>
    <row r="44" spans="2:10" s="97" customFormat="1" ht="17.25" x14ac:dyDescent="0.3">
      <c r="B44" s="96" t="s">
        <v>893</v>
      </c>
      <c r="C44" s="94"/>
      <c r="D44" s="95"/>
      <c r="F44" s="95"/>
    </row>
    <row r="45" spans="2:10" ht="27" x14ac:dyDescent="0.3">
      <c r="B45" s="66" t="str">
        <f>VLOOKUP($G45,Dold_variabelinfo!$A:$D,COLUMN(Dold_variabelinfo!$B:$B),0)</f>
        <v>ATC</v>
      </c>
      <c r="C45" s="67" t="str">
        <f>VLOOKUP($G45,Dold_variabelinfo!$A:$D,COLUMN(Dold_variabelinfo!$C:$C),0)</f>
        <v>ATC-diagnoskoder</v>
      </c>
      <c r="D45" s="67" t="str">
        <f>VLOOKUP($G45,Dold_variabelinfo!$A:$D,COLUMN(Dold_variabelinfo!$D:$D),0)</f>
        <v>ATC-kod vid förgiftning. Läkemedel enligt FASS. Max 30 koder</v>
      </c>
      <c r="E45" s="66" t="str">
        <f>VLOOKUP($G45,Dold_variabelinfo!$A:$E,COLUMN(Dold_variabelinfo!$E:$E),0)</f>
        <v>2015-</v>
      </c>
      <c r="F45" s="67" t="str">
        <f>VLOOKUP($G45,Dold_variabelinfo!$A:$F,COLUMN(Dold_variabelinfo!$F:$F),0)</f>
        <v>Variabeln avrådes från p.g.a. stort bortfall och bristande kvalitet</v>
      </c>
      <c r="G45" s="105" t="s">
        <v>1440</v>
      </c>
      <c r="H45" s="194" t="b">
        <v>0</v>
      </c>
      <c r="I45" s="100">
        <f t="shared" ref="I45:I58" si="11">IF(H45,1,0)</f>
        <v>0</v>
      </c>
      <c r="J45" s="100">
        <f t="shared" ref="J45:J58" si="12">I45</f>
        <v>0</v>
      </c>
    </row>
    <row r="46" spans="2:10" ht="27" x14ac:dyDescent="0.3">
      <c r="B46" s="113" t="str">
        <f>VLOOKUP($G46,Dold_variabelinfo!$A:$D,COLUMN(Dold_variabelinfo!$B:$B),0)</f>
        <v>ATCO</v>
      </c>
      <c r="C46" s="114" t="str">
        <f>VLOOKUP($G46,Dold_variabelinfo!$A:$D,COLUMN(Dold_variabelinfo!$C:$C),0)</f>
        <v>ATC-åtgärdskoder</v>
      </c>
      <c r="D46" s="114" t="str">
        <f>VLOOKUP($G46,Dold_variabelinfo!$A:$D,COLUMN(Dold_variabelinfo!$D:$D),0)</f>
        <v>ATC-kod för läkemedelstillförsel vid vårdtillfället. Läkemedel enligt FASS. Max 30 koder</v>
      </c>
      <c r="E46" s="113" t="str">
        <f>VLOOKUP($G46,Dold_variabelinfo!$A:$E,COLUMN(Dold_variabelinfo!$E:$E),0)</f>
        <v>2015-</v>
      </c>
      <c r="F46" s="114" t="str">
        <f>VLOOKUP($G46,Dold_variabelinfo!$A:$F,COLUMN(Dold_variabelinfo!$F:$F),0)</f>
        <v>Variabeln avrådes från p.g.a. stort bortfall och bristande kvalitet</v>
      </c>
      <c r="G46" s="105" t="s">
        <v>1441</v>
      </c>
      <c r="H46" s="194" t="b">
        <v>0</v>
      </c>
      <c r="I46" s="100">
        <f t="shared" si="11"/>
        <v>0</v>
      </c>
      <c r="J46" s="100">
        <f t="shared" si="12"/>
        <v>0</v>
      </c>
    </row>
    <row r="47" spans="2:10" s="97" customFormat="1" ht="27" x14ac:dyDescent="0.3">
      <c r="B47" s="113" t="str">
        <f>VLOOKUP($G47,Dold_variabelinfo!$A:$D,COLUMN(Dold_variabelinfo!$B:$B),0)</f>
        <v>ATGARD</v>
      </c>
      <c r="C47" s="114" t="str">
        <f>VLOOKUP($G47,Dold_variabelinfo!$A:$D,COLUMN(Dold_variabelinfo!$C:$C),0)</f>
        <v>Åtgärd</v>
      </c>
      <c r="D47" s="114">
        <f>VLOOKUP($G47,Dold_variabelinfo!$A:$D,COLUMN(Dold_variabelinfo!$D:$D),0)</f>
        <v>0</v>
      </c>
      <c r="E47" s="113" t="str">
        <f>VLOOKUP($G47,Dold_variabelinfo!$A:$E,COLUMN(Dold_variabelinfo!$E:$E),0)</f>
        <v>2010-2014</v>
      </c>
      <c r="F47" s="114" t="str">
        <f>VLOOKUP($G47,Dold_variabelinfo!$A:$F,COLUMN(Dold_variabelinfo!$F:$F),0)</f>
        <v>Stort bortfall och 1 % av åtgärderna är från 2000-2009</v>
      </c>
      <c r="G47" s="102" t="s">
        <v>257</v>
      </c>
      <c r="H47" s="198" t="b">
        <v>0</v>
      </c>
      <c r="I47" s="97">
        <f t="shared" si="11"/>
        <v>0</v>
      </c>
      <c r="J47" s="97">
        <f t="shared" si="12"/>
        <v>0</v>
      </c>
    </row>
    <row r="48" spans="2:10" ht="27" x14ac:dyDescent="0.3">
      <c r="B48" s="113" t="str">
        <f>VLOOKUP($G48,Dold_variabelinfo!$A:$D,COLUMN(Dold_variabelinfo!$B:$B),0)</f>
        <v>ATGARD_DATUM</v>
      </c>
      <c r="C48" s="114" t="str">
        <f>VLOOKUP($G48,Dold_variabelinfo!$A:$D,COLUMN(Dold_variabelinfo!$C:$C),0)</f>
        <v>Datum då åtgärden utfördes</v>
      </c>
      <c r="D48" s="114">
        <f>VLOOKUP($G48,Dold_variabelinfo!$A:$D,COLUMN(Dold_variabelinfo!$D:$D),0)</f>
        <v>0</v>
      </c>
      <c r="E48" s="113" t="str">
        <f>VLOOKUP($G48,Dold_variabelinfo!$A:$E,COLUMN(Dold_variabelinfo!$E:$E),0)</f>
        <v>2010-2014</v>
      </c>
      <c r="F48" s="114" t="str">
        <f>VLOOKUP($G48,Dold_variabelinfo!$A:$F,COLUMN(Dold_variabelinfo!$F:$F),0)</f>
        <v>Stort bortfall och 1 % av åtgärderna är från 2000-2009</v>
      </c>
      <c r="G48" s="102" t="s">
        <v>258</v>
      </c>
      <c r="H48" s="198" t="b">
        <v>0</v>
      </c>
      <c r="I48" s="97">
        <f t="shared" si="11"/>
        <v>0</v>
      </c>
      <c r="J48" s="97">
        <f t="shared" si="12"/>
        <v>0</v>
      </c>
    </row>
    <row r="49" spans="2:10" s="97" customFormat="1" ht="27" x14ac:dyDescent="0.3">
      <c r="B49" s="113" t="str">
        <f>VLOOKUP($G49,Dold_variabelinfo!$A:$D,COLUMN(Dold_variabelinfo!$B:$B),0)</f>
        <v>ATGARD_NR</v>
      </c>
      <c r="C49" s="114" t="str">
        <f>VLOOKUP($G49,Dold_variabelinfo!$A:$D,COLUMN(Dold_variabelinfo!$C:$C),0)</f>
        <v>Numrering</v>
      </c>
      <c r="D49" s="114">
        <f>VLOOKUP($G49,Dold_variabelinfo!$A:$D,COLUMN(Dold_variabelinfo!$D:$D),0)</f>
        <v>0</v>
      </c>
      <c r="E49" s="113" t="str">
        <f>VLOOKUP($G49,Dold_variabelinfo!$A:$E,COLUMN(Dold_variabelinfo!$E:$E),0)</f>
        <v>2010-2014</v>
      </c>
      <c r="F49" s="114" t="str">
        <f>VLOOKUP($G49,Dold_variabelinfo!$A:$F,COLUMN(Dold_variabelinfo!$F:$F),0)</f>
        <v>Stort bortfall och 1 % av åtgärderna är från 2000-2009</v>
      </c>
      <c r="G49" s="102" t="s">
        <v>259</v>
      </c>
      <c r="H49" s="198" t="b">
        <v>0</v>
      </c>
      <c r="I49" s="97">
        <f t="shared" si="11"/>
        <v>0</v>
      </c>
      <c r="J49" s="97">
        <f t="shared" si="12"/>
        <v>0</v>
      </c>
    </row>
    <row r="50" spans="2:10" ht="40.5" x14ac:dyDescent="0.3">
      <c r="B50" s="113" t="str">
        <f>VLOOKUP($G50,Dold_variabelinfo!$A:$D,COLUMN(Dold_variabelinfo!$B:$B),0)</f>
        <v>DISTRIKT</v>
      </c>
      <c r="C50" s="114" t="str">
        <f>VLOOKUP($G50,Dold_variabelinfo!$A:$D,COLUMN(Dold_variabelinfo!$C:$C),0)</f>
        <v>Patientens hemdistrikt</v>
      </c>
      <c r="D50" s="114">
        <f>VLOOKUP($G50,Dold_variabelinfo!$A:$D,COLUMN(Dold_variabelinfo!$D:$D),0)</f>
        <v>0</v>
      </c>
      <c r="E50" s="113" t="str">
        <f>VLOOKUP($G50,Dold_variabelinfo!$A:$E,COLUMN(Dold_variabelinfo!$E:$E),0)</f>
        <v>2015-</v>
      </c>
      <c r="F50" s="114" t="str">
        <f>VLOOKUP($G50,Dold_variabelinfo!$A:$F,COLUMN(Dold_variabelinfo!$F:$F),0)</f>
        <v xml:space="preserve">Första årsversionen av registret innehåller uppgifter från Skatteverket. Sedan läggs uppgifter från SCB på. </v>
      </c>
      <c r="G50" s="105" t="s">
        <v>1443</v>
      </c>
      <c r="H50" s="194" t="b">
        <v>0</v>
      </c>
      <c r="I50" s="100">
        <f>IF(H50,1,0)</f>
        <v>0</v>
      </c>
      <c r="J50" s="100">
        <f>I50</f>
        <v>0</v>
      </c>
    </row>
    <row r="51" spans="2:10" s="97" customFormat="1" ht="27" x14ac:dyDescent="0.3">
      <c r="B51" s="113" t="str">
        <f>VLOOKUP($G51,Dold_variabelinfo!$A:$D,COLUMN(Dold_variabelinfo!$B:$B),0)</f>
        <v>FODDAT</v>
      </c>
      <c r="C51" s="114" t="str">
        <f>VLOOKUP($G51,Dold_variabelinfo!$A:$D,COLUMN(Dold_variabelinfo!$C:$C),0)</f>
        <v>Födelsedatum (Lämnas ut som År-Mån)</v>
      </c>
      <c r="D51" s="114" t="str">
        <f>VLOOKUP($G51,Dold_variabelinfo!$A:$D,COLUMN(Dold_variabelinfo!$D:$D),0)</f>
        <v>Patientens födelsedatum, alfanumeriskt</v>
      </c>
      <c r="E51" s="113" t="str">
        <f>VLOOKUP($G51,Dold_variabelinfo!$A:$E,COLUMN(Dold_variabelinfo!$E:$E),0)</f>
        <v>2010-</v>
      </c>
      <c r="F51" s="114" t="str">
        <f>VLOOKUP($G51,Dold_variabelinfo!$A:$F,COLUMN(Dold_variabelinfo!$F:$F),0)</f>
        <v>För fullständigt datum krävs särskild motivering</v>
      </c>
      <c r="G51" s="102" t="s">
        <v>245</v>
      </c>
      <c r="H51" s="198" t="b">
        <v>0</v>
      </c>
      <c r="I51" s="97">
        <f t="shared" si="11"/>
        <v>0</v>
      </c>
      <c r="J51" s="97">
        <f t="shared" si="12"/>
        <v>0</v>
      </c>
    </row>
    <row r="52" spans="2:10" s="97" customFormat="1" ht="27" x14ac:dyDescent="0.3">
      <c r="B52" s="113" t="str">
        <f>VLOOKUP($G52,Dold_variabelinfo!$A:$D,COLUMN(Dold_variabelinfo!$B:$B),0)</f>
        <v>FODDATN</v>
      </c>
      <c r="C52" s="114" t="str">
        <f>VLOOKUP($G52,Dold_variabelinfo!$A:$D,COLUMN(Dold_variabelinfo!$C:$C),0)</f>
        <v>Födelsedatum (Lämnas ut som År-Mån)</v>
      </c>
      <c r="D52" s="114" t="str">
        <f>VLOOKUP($G52,Dold_variabelinfo!$A:$D,COLUMN(Dold_variabelinfo!$D:$D),0)</f>
        <v>Patientens födelsedatum, numeriskt</v>
      </c>
      <c r="E52" s="113" t="str">
        <f>VLOOKUP($G52,Dold_variabelinfo!$A:$E,COLUMN(Dold_variabelinfo!$E:$E),0)</f>
        <v>2015-</v>
      </c>
      <c r="F52" s="114" t="str">
        <f>VLOOKUP($G52,Dold_variabelinfo!$A:$F,COLUMN(Dold_variabelinfo!$F:$F),0)</f>
        <v>För fullständigt datum krävs särskild motivering</v>
      </c>
      <c r="G52" s="98" t="s">
        <v>1445</v>
      </c>
      <c r="H52" s="194" t="b">
        <v>0</v>
      </c>
      <c r="I52" s="100">
        <f t="shared" si="11"/>
        <v>0</v>
      </c>
      <c r="J52" s="100">
        <f t="shared" si="12"/>
        <v>0</v>
      </c>
    </row>
    <row r="53" spans="2:10" ht="27" x14ac:dyDescent="0.3">
      <c r="B53" s="113" t="str">
        <f>VLOOKUP($G53,Dold_variabelinfo!$A:$D,COLUMN(Dold_variabelinfo!$B:$B),0)</f>
        <v>INDATUM</v>
      </c>
      <c r="C53" s="114" t="str">
        <f>VLOOKUP($G53,Dold_variabelinfo!$A:$D,COLUMN(Dold_variabelinfo!$C:$C),0)</f>
        <v>Inskrivningsdatum</v>
      </c>
      <c r="D53" s="114" t="str">
        <f>VLOOKUP($G53,Dold_variabelinfo!$A:$D,COLUMN(Dold_variabelinfo!$D:$D),0)</f>
        <v>Inrapporterat inskrivningsdatum</v>
      </c>
      <c r="E53" s="113" t="str">
        <f>VLOOKUP($G53,Dold_variabelinfo!$A:$E,COLUMN(Dold_variabelinfo!$E:$E),0)</f>
        <v>2010-</v>
      </c>
      <c r="F53" s="114" t="str">
        <f>VLOOKUP($G53,Dold_variabelinfo!$A:$F,COLUMN(Dold_variabelinfo!$F:$F),0)</f>
        <v>Numeriskt format. Större bortfall än alfanumeriska motsvarigheten INDATUMA</v>
      </c>
      <c r="G53" s="98" t="s">
        <v>246</v>
      </c>
      <c r="H53" s="194" t="b">
        <v>0</v>
      </c>
      <c r="I53" s="100">
        <f>IF(H53,1,0)</f>
        <v>0</v>
      </c>
      <c r="J53" s="100">
        <f>I53</f>
        <v>0</v>
      </c>
    </row>
    <row r="54" spans="2:10" s="97" customFormat="1" ht="27" x14ac:dyDescent="0.3">
      <c r="B54" s="113" t="str">
        <f>VLOOKUP($G54,Dold_variabelinfo!$A:$D,COLUMN(Dold_variabelinfo!$B:$B),0)</f>
        <v>LKF</v>
      </c>
      <c r="C54" s="114" t="str">
        <f>VLOOKUP($G54,Dold_variabelinfo!$A:$D,COLUMN(Dold_variabelinfo!$C:$C),0)</f>
        <v>Län-kommun-församlingskod</v>
      </c>
      <c r="D54" s="114">
        <f>VLOOKUP($G54,Dold_variabelinfo!$A:$D,COLUMN(Dold_variabelinfo!$D:$D),0)</f>
        <v>0</v>
      </c>
      <c r="E54" s="113" t="str">
        <f>VLOOKUP($G54,Dold_variabelinfo!$A:$E,COLUMN(Dold_variabelinfo!$E:$E),0)</f>
        <v>2010-2014</v>
      </c>
      <c r="F54" s="114" t="str">
        <f>VLOOKUP($G54,Dold_variabelinfo!$A:$F,COLUMN(Dold_variabelinfo!$F:$F),0)</f>
        <v>För församling krävs särskild motivering. Uppgift från SCB</v>
      </c>
      <c r="G54" s="102" t="s">
        <v>251</v>
      </c>
      <c r="H54" s="198" t="b">
        <v>0</v>
      </c>
      <c r="I54" s="97">
        <f t="shared" si="11"/>
        <v>0</v>
      </c>
      <c r="J54" s="97">
        <f t="shared" si="12"/>
        <v>0</v>
      </c>
    </row>
    <row r="55" spans="2:10" s="97" customFormat="1" x14ac:dyDescent="0.3">
      <c r="B55" s="113" t="str">
        <f>VLOOKUP($G55,Dold_variabelinfo!$A:$D,COLUMN(Dold_variabelinfo!$B:$B),0)</f>
        <v>SLUT_AV</v>
      </c>
      <c r="C55" s="114" t="str">
        <f>VLOOKUP($G55,Dold_variabelinfo!$A:$D,COLUMN(Dold_variabelinfo!$C:$C),0)</f>
        <v>Slutdatum för avvikningen</v>
      </c>
      <c r="D55" s="114">
        <f>VLOOKUP($G55,Dold_variabelinfo!$A:$D,COLUMN(Dold_variabelinfo!$D:$D),0)</f>
        <v>0</v>
      </c>
      <c r="E55" s="113" t="str">
        <f>VLOOKUP($G55,Dold_variabelinfo!$A:$E,COLUMN(Dold_variabelinfo!$E:$E),0)</f>
        <v>2010-2014</v>
      </c>
      <c r="F55" s="114" t="str">
        <f>VLOOKUP($G55,Dold_variabelinfo!$A:$F,COLUMN(Dold_variabelinfo!$F:$F),0)</f>
        <v>Stort bortfall</v>
      </c>
      <c r="G55" s="102" t="s">
        <v>830</v>
      </c>
      <c r="H55" s="198" t="b">
        <v>0</v>
      </c>
      <c r="I55" s="97">
        <f t="shared" si="11"/>
        <v>0</v>
      </c>
      <c r="J55" s="97">
        <f t="shared" si="12"/>
        <v>0</v>
      </c>
    </row>
    <row r="56" spans="2:10" s="97" customFormat="1" ht="27" x14ac:dyDescent="0.3">
      <c r="B56" s="113" t="str">
        <f>VLOOKUP($G56,Dold_variabelinfo!$A:$D,COLUMN(Dold_variabelinfo!$B:$B),0)</f>
        <v>SLUT_PE</v>
      </c>
      <c r="C56" s="114" t="str">
        <f>VLOOKUP($G56,Dold_variabelinfo!$A:$D,COLUMN(Dold_variabelinfo!$C:$C),0)</f>
        <v>Slutdatum för permission</v>
      </c>
      <c r="D56" s="114">
        <f>VLOOKUP($G56,Dold_variabelinfo!$A:$D,COLUMN(Dold_variabelinfo!$D:$D),0)</f>
        <v>0</v>
      </c>
      <c r="E56" s="113" t="str">
        <f>VLOOKUP($G56,Dold_variabelinfo!$A:$E,COLUMN(Dold_variabelinfo!$E:$E),0)</f>
        <v>2010-2014</v>
      </c>
      <c r="F56" s="114" t="str">
        <f>VLOOKUP($G56,Dold_variabelinfo!$A:$F,COLUMN(Dold_variabelinfo!$F:$F),0)</f>
        <v>Bristfällig kvalitet, vårdtillfälle med start före 2010 kan inkludera SLUT_PE före 2010</v>
      </c>
      <c r="G56" s="102" t="s">
        <v>833</v>
      </c>
      <c r="H56" s="198" t="b">
        <v>0</v>
      </c>
      <c r="I56" s="97">
        <f t="shared" si="11"/>
        <v>0</v>
      </c>
      <c r="J56" s="97">
        <f t="shared" si="12"/>
        <v>0</v>
      </c>
    </row>
    <row r="57" spans="2:10" s="97" customFormat="1" x14ac:dyDescent="0.3">
      <c r="B57" s="113" t="str">
        <f>VLOOKUP($G57,Dold_variabelinfo!$A:$D,COLUMN(Dold_variabelinfo!$B:$B),0)</f>
        <v>START_AV</v>
      </c>
      <c r="C57" s="114" t="str">
        <f>VLOOKUP($G57,Dold_variabelinfo!$A:$D,COLUMN(Dold_variabelinfo!$C:$C),0)</f>
        <v>Startdatum för avvikningen</v>
      </c>
      <c r="D57" s="114">
        <f>VLOOKUP($G57,Dold_variabelinfo!$A:$D,COLUMN(Dold_variabelinfo!$D:$D),0)</f>
        <v>0</v>
      </c>
      <c r="E57" s="113" t="str">
        <f>VLOOKUP($G57,Dold_variabelinfo!$A:$E,COLUMN(Dold_variabelinfo!$E:$E),0)</f>
        <v>2010-2014</v>
      </c>
      <c r="F57" s="114" t="str">
        <f>VLOOKUP($G57,Dold_variabelinfo!$A:$F,COLUMN(Dold_variabelinfo!$F:$F),0)</f>
        <v>Stort bortfall</v>
      </c>
      <c r="G57" s="102" t="s">
        <v>831</v>
      </c>
      <c r="H57" s="198" t="b">
        <v>0</v>
      </c>
      <c r="I57" s="97">
        <f t="shared" si="11"/>
        <v>0</v>
      </c>
      <c r="J57" s="97">
        <f t="shared" si="12"/>
        <v>0</v>
      </c>
    </row>
    <row r="58" spans="2:10" s="97" customFormat="1" ht="27" x14ac:dyDescent="0.3">
      <c r="B58" s="113" t="str">
        <f>VLOOKUP($G58,Dold_variabelinfo!$A:$D,COLUMN(Dold_variabelinfo!$B:$B),0)</f>
        <v>START_PE</v>
      </c>
      <c r="C58" s="114" t="str">
        <f>VLOOKUP($G58,Dold_variabelinfo!$A:$D,COLUMN(Dold_variabelinfo!$C:$C),0)</f>
        <v>Startdatum för permission</v>
      </c>
      <c r="D58" s="114">
        <f>VLOOKUP($G58,Dold_variabelinfo!$A:$D,COLUMN(Dold_variabelinfo!$D:$D),0)</f>
        <v>0</v>
      </c>
      <c r="E58" s="113" t="str">
        <f>VLOOKUP($G58,Dold_variabelinfo!$A:$E,COLUMN(Dold_variabelinfo!$E:$E),0)</f>
        <v>2010-2014</v>
      </c>
      <c r="F58" s="114" t="str">
        <f>VLOOKUP($G58,Dold_variabelinfo!$A:$F,COLUMN(Dold_variabelinfo!$F:$F),0)</f>
        <v>Bristfällig kvalitet, vårdtillfälle med start före 2010 kan inkludera START_PE före 2010</v>
      </c>
      <c r="G58" s="102" t="s">
        <v>834</v>
      </c>
      <c r="H58" s="198" t="b">
        <v>0</v>
      </c>
      <c r="I58" s="97">
        <f t="shared" si="11"/>
        <v>0</v>
      </c>
      <c r="J58" s="97">
        <f t="shared" si="12"/>
        <v>0</v>
      </c>
    </row>
    <row r="59" spans="2:10" ht="27" x14ac:dyDescent="0.3">
      <c r="B59" s="113" t="str">
        <f>VLOOKUP($G59,Dold_variabelinfo!$A:$D,COLUMN(Dold_variabelinfo!$B:$B),0)</f>
        <v>UTDATUM</v>
      </c>
      <c r="C59" s="114" t="str">
        <f>VLOOKUP($G59,Dold_variabelinfo!$A:$D,COLUMN(Dold_variabelinfo!$C:$C),0)</f>
        <v>Utskrivningsdatum</v>
      </c>
      <c r="D59" s="114" t="str">
        <f>VLOOKUP($G59,Dold_variabelinfo!$A:$D,COLUMN(Dold_variabelinfo!$D:$D),0)</f>
        <v>Inrapporterat utskrivningsdatum</v>
      </c>
      <c r="E59" s="113" t="str">
        <f>VLOOKUP($G59,Dold_variabelinfo!$A:$E,COLUMN(Dold_variabelinfo!$E:$E),0)</f>
        <v>2010-</v>
      </c>
      <c r="F59" s="114" t="str">
        <f>VLOOKUP($G59,Dold_variabelinfo!$A:$F,COLUMN(Dold_variabelinfo!$F:$F),0)</f>
        <v>Numeriskt format. Större bortfall än alfanumeriska motsvarigheten UTDATUMA</v>
      </c>
      <c r="G59" s="98" t="s">
        <v>254</v>
      </c>
      <c r="H59" s="194" t="b">
        <v>0</v>
      </c>
      <c r="I59" s="100">
        <f>IF(H59,1,0)</f>
        <v>0</v>
      </c>
      <c r="J59" s="100">
        <f>I59</f>
        <v>0</v>
      </c>
    </row>
  </sheetData>
  <sheetProtection algorithmName="SHA-512" hashValue="DutFalyGdGW12ZDO4/x7DlnCqbM1BHeKLG+HneZRZC03s2MHZXWIcanIuynLfbEWUINirzY7cm9uGG1i8Dobmg==" saltValue="8Miju0tN0KvXNVT5QRC6zA==" spinCount="100000" sheet="1" objects="1" scenarios="1" selectLockedCells="1" selectUnlockedCells="1"/>
  <sortState ref="B47:J58">
    <sortCondition ref="G45"/>
  </sortState>
  <conditionalFormatting sqref="F2:F11">
    <cfRule type="cellIs" dxfId="19" priority="18" operator="equal">
      <formula>0</formula>
    </cfRule>
  </conditionalFormatting>
  <conditionalFormatting sqref="F11">
    <cfRule type="cellIs" dxfId="18" priority="17" operator="equal">
      <formula>0</formula>
    </cfRule>
  </conditionalFormatting>
  <conditionalFormatting sqref="F43:F44">
    <cfRule type="cellIs" dxfId="17" priority="15" operator="equal">
      <formula>0</formula>
    </cfRule>
  </conditionalFormatting>
  <conditionalFormatting sqref="F45 F47">
    <cfRule type="cellIs" dxfId="16" priority="4" operator="equal">
      <formula>0</formula>
    </cfRule>
  </conditionalFormatting>
  <conditionalFormatting sqref="F46">
    <cfRule type="cellIs" dxfId="15" priority="3" operator="equal">
      <formula>0</formula>
    </cfRule>
  </conditionalFormatting>
  <conditionalFormatting sqref="F48:F49 F51:F59">
    <cfRule type="cellIs" dxfId="14" priority="2" operator="equal">
      <formula>0</formula>
    </cfRule>
  </conditionalFormatting>
  <conditionalFormatting sqref="F50">
    <cfRule type="cellIs" dxfId="13" priority="1" operator="equal">
      <formula>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0</xdr:colOff>
                    <xdr:row>11</xdr:row>
                    <xdr:rowOff>171450</xdr:rowOff>
                  </from>
                  <to>
                    <xdr:col>1</xdr:col>
                    <xdr:colOff>66675</xdr:colOff>
                    <xdr:row>11</xdr:row>
                    <xdr:rowOff>352425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0</xdr:col>
                    <xdr:colOff>0</xdr:colOff>
                    <xdr:row>13</xdr:row>
                    <xdr:rowOff>0</xdr:rowOff>
                  </from>
                  <to>
                    <xdr:col>1</xdr:col>
                    <xdr:colOff>85725</xdr:colOff>
                    <xdr:row>14</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0</xdr:col>
                    <xdr:colOff>0</xdr:colOff>
                    <xdr:row>17</xdr:row>
                    <xdr:rowOff>76200</xdr:rowOff>
                  </from>
                  <to>
                    <xdr:col>1</xdr:col>
                    <xdr:colOff>85725</xdr:colOff>
                    <xdr:row>17</xdr:row>
                    <xdr:rowOff>257175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0</xdr:col>
                    <xdr:colOff>0</xdr:colOff>
                    <xdr:row>46</xdr:row>
                    <xdr:rowOff>76200</xdr:rowOff>
                  </from>
                  <to>
                    <xdr:col>1</xdr:col>
                    <xdr:colOff>85725</xdr:colOff>
                    <xdr:row>46</xdr:row>
                    <xdr:rowOff>257175</xdr:rowOff>
                  </to>
                </anchor>
              </controlPr>
            </control>
          </mc:Choice>
        </mc:AlternateContent>
        <mc:AlternateContent xmlns:mc="http://schemas.openxmlformats.org/markup-compatibility/2006">
          <mc:Choice Requires="x14">
            <control shapeId="5127" r:id="rId8" name="Check Box 7">
              <controlPr defaultSize="0" autoFill="0" autoLine="0" autoPict="0">
                <anchor moveWithCells="1">
                  <from>
                    <xdr:col>0</xdr:col>
                    <xdr:colOff>0</xdr:colOff>
                    <xdr:row>22</xdr:row>
                    <xdr:rowOff>76200</xdr:rowOff>
                  </from>
                  <to>
                    <xdr:col>1</xdr:col>
                    <xdr:colOff>85725</xdr:colOff>
                    <xdr:row>22</xdr:row>
                    <xdr:rowOff>257175</xdr:rowOff>
                  </to>
                </anchor>
              </controlPr>
            </control>
          </mc:Choice>
        </mc:AlternateContent>
        <mc:AlternateContent xmlns:mc="http://schemas.openxmlformats.org/markup-compatibility/2006">
          <mc:Choice Requires="x14">
            <control shapeId="5129" r:id="rId9" name="Check Box 9">
              <controlPr defaultSize="0" autoFill="0" autoLine="0" autoPict="0">
                <anchor moveWithCells="1">
                  <from>
                    <xdr:col>0</xdr:col>
                    <xdr:colOff>0</xdr:colOff>
                    <xdr:row>23</xdr:row>
                    <xdr:rowOff>0</xdr:rowOff>
                  </from>
                  <to>
                    <xdr:col>1</xdr:col>
                    <xdr:colOff>85725</xdr:colOff>
                    <xdr:row>24</xdr:row>
                    <xdr:rowOff>0</xdr:rowOff>
                  </to>
                </anchor>
              </controlPr>
            </control>
          </mc:Choice>
        </mc:AlternateContent>
        <mc:AlternateContent xmlns:mc="http://schemas.openxmlformats.org/markup-compatibility/2006">
          <mc:Choice Requires="x14">
            <control shapeId="5131" r:id="rId10" name="Check Box 11">
              <controlPr defaultSize="0" autoFill="0" autoLine="0" autoPict="0">
                <anchor moveWithCells="1">
                  <from>
                    <xdr:col>0</xdr:col>
                    <xdr:colOff>0</xdr:colOff>
                    <xdr:row>24</xdr:row>
                    <xdr:rowOff>0</xdr:rowOff>
                  </from>
                  <to>
                    <xdr:col>1</xdr:col>
                    <xdr:colOff>85725</xdr:colOff>
                    <xdr:row>25</xdr:row>
                    <xdr:rowOff>0</xdr:rowOff>
                  </to>
                </anchor>
              </controlPr>
            </control>
          </mc:Choice>
        </mc:AlternateContent>
        <mc:AlternateContent xmlns:mc="http://schemas.openxmlformats.org/markup-compatibility/2006">
          <mc:Choice Requires="x14">
            <control shapeId="5133" r:id="rId11" name="Check Box 13">
              <controlPr defaultSize="0" autoFill="0" autoLine="0" autoPict="0">
                <anchor moveWithCells="1">
                  <from>
                    <xdr:col>0</xdr:col>
                    <xdr:colOff>0</xdr:colOff>
                    <xdr:row>25</xdr:row>
                    <xdr:rowOff>9525</xdr:rowOff>
                  </from>
                  <to>
                    <xdr:col>1</xdr:col>
                    <xdr:colOff>85725</xdr:colOff>
                    <xdr:row>26</xdr:row>
                    <xdr:rowOff>9525</xdr:rowOff>
                  </to>
                </anchor>
              </controlPr>
            </control>
          </mc:Choice>
        </mc:AlternateContent>
        <mc:AlternateContent xmlns:mc="http://schemas.openxmlformats.org/markup-compatibility/2006">
          <mc:Choice Requires="x14">
            <control shapeId="5135" r:id="rId12" name="Check Box 15">
              <controlPr defaultSize="0" autoFill="0" autoLine="0" autoPict="0">
                <anchor moveWithCells="1">
                  <from>
                    <xdr:col>0</xdr:col>
                    <xdr:colOff>0</xdr:colOff>
                    <xdr:row>48</xdr:row>
                    <xdr:rowOff>76200</xdr:rowOff>
                  </from>
                  <to>
                    <xdr:col>1</xdr:col>
                    <xdr:colOff>85725</xdr:colOff>
                    <xdr:row>48</xdr:row>
                    <xdr:rowOff>257175</xdr:rowOff>
                  </to>
                </anchor>
              </controlPr>
            </control>
          </mc:Choice>
        </mc:AlternateContent>
        <mc:AlternateContent xmlns:mc="http://schemas.openxmlformats.org/markup-compatibility/2006">
          <mc:Choice Requires="x14">
            <control shapeId="5139" r:id="rId13" name="Check Box 19">
              <controlPr defaultSize="0" autoFill="0" autoLine="0" autoPict="0">
                <anchor moveWithCells="1">
                  <from>
                    <xdr:col>0</xdr:col>
                    <xdr:colOff>0</xdr:colOff>
                    <xdr:row>32</xdr:row>
                    <xdr:rowOff>104775</xdr:rowOff>
                  </from>
                  <to>
                    <xdr:col>1</xdr:col>
                    <xdr:colOff>85725</xdr:colOff>
                    <xdr:row>32</xdr:row>
                    <xdr:rowOff>228600</xdr:rowOff>
                  </to>
                </anchor>
              </controlPr>
            </control>
          </mc:Choice>
        </mc:AlternateContent>
        <mc:AlternateContent xmlns:mc="http://schemas.openxmlformats.org/markup-compatibility/2006">
          <mc:Choice Requires="x14">
            <control shapeId="5143" r:id="rId14" name="Check Box 23">
              <controlPr defaultSize="0" autoFill="0" autoLine="0" autoPict="0">
                <anchor moveWithCells="1">
                  <from>
                    <xdr:col>0</xdr:col>
                    <xdr:colOff>0</xdr:colOff>
                    <xdr:row>36</xdr:row>
                    <xdr:rowOff>0</xdr:rowOff>
                  </from>
                  <to>
                    <xdr:col>1</xdr:col>
                    <xdr:colOff>85725</xdr:colOff>
                    <xdr:row>37</xdr:row>
                    <xdr:rowOff>0</xdr:rowOff>
                  </to>
                </anchor>
              </controlPr>
            </control>
          </mc:Choice>
        </mc:AlternateContent>
        <mc:AlternateContent xmlns:mc="http://schemas.openxmlformats.org/markup-compatibility/2006">
          <mc:Choice Requires="x14">
            <control shapeId="5147" r:id="rId15" name="Check Box 27">
              <controlPr defaultSize="0" autoFill="0" autoLine="0" autoPict="0">
                <anchor moveWithCells="1">
                  <from>
                    <xdr:col>0</xdr:col>
                    <xdr:colOff>0</xdr:colOff>
                    <xdr:row>39</xdr:row>
                    <xdr:rowOff>9525</xdr:rowOff>
                  </from>
                  <to>
                    <xdr:col>1</xdr:col>
                    <xdr:colOff>85725</xdr:colOff>
                    <xdr:row>40</xdr:row>
                    <xdr:rowOff>9525</xdr:rowOff>
                  </to>
                </anchor>
              </controlPr>
            </control>
          </mc:Choice>
        </mc:AlternateContent>
        <mc:AlternateContent xmlns:mc="http://schemas.openxmlformats.org/markup-compatibility/2006">
          <mc:Choice Requires="x14">
            <control shapeId="5151" r:id="rId16" name="Check Box 31">
              <controlPr defaultSize="0" autoFill="0" autoLine="0" autoPict="0">
                <anchor moveWithCells="1">
                  <from>
                    <xdr:col>0</xdr:col>
                    <xdr:colOff>0</xdr:colOff>
                    <xdr:row>40</xdr:row>
                    <xdr:rowOff>238125</xdr:rowOff>
                  </from>
                  <to>
                    <xdr:col>1</xdr:col>
                    <xdr:colOff>85725</xdr:colOff>
                    <xdr:row>40</xdr:row>
                    <xdr:rowOff>419100</xdr:rowOff>
                  </to>
                </anchor>
              </controlPr>
            </control>
          </mc:Choice>
        </mc:AlternateContent>
        <mc:AlternateContent xmlns:mc="http://schemas.openxmlformats.org/markup-compatibility/2006">
          <mc:Choice Requires="x14">
            <control shapeId="5153" r:id="rId17" name="Check Box 33">
              <controlPr defaultSize="0" autoFill="0" autoLine="0" autoPict="0">
                <anchor moveWithCells="1">
                  <from>
                    <xdr:col>0</xdr:col>
                    <xdr:colOff>0</xdr:colOff>
                    <xdr:row>50</xdr:row>
                    <xdr:rowOff>66675</xdr:rowOff>
                  </from>
                  <to>
                    <xdr:col>1</xdr:col>
                    <xdr:colOff>85725</xdr:colOff>
                    <xdr:row>50</xdr:row>
                    <xdr:rowOff>247650</xdr:rowOff>
                  </to>
                </anchor>
              </controlPr>
            </control>
          </mc:Choice>
        </mc:AlternateContent>
        <mc:AlternateContent xmlns:mc="http://schemas.openxmlformats.org/markup-compatibility/2006">
          <mc:Choice Requires="x14">
            <control shapeId="5155" r:id="rId18" name="Check Box 35">
              <controlPr defaultSize="0" autoFill="0" autoLine="0" autoPict="0">
                <anchor moveWithCells="1">
                  <from>
                    <xdr:col>0</xdr:col>
                    <xdr:colOff>0</xdr:colOff>
                    <xdr:row>51</xdr:row>
                    <xdr:rowOff>76200</xdr:rowOff>
                  </from>
                  <to>
                    <xdr:col>1</xdr:col>
                    <xdr:colOff>85725</xdr:colOff>
                    <xdr:row>51</xdr:row>
                    <xdr:rowOff>257175</xdr:rowOff>
                  </to>
                </anchor>
              </controlPr>
            </control>
          </mc:Choice>
        </mc:AlternateContent>
        <mc:AlternateContent xmlns:mc="http://schemas.openxmlformats.org/markup-compatibility/2006">
          <mc:Choice Requires="x14">
            <control shapeId="5157" r:id="rId19" name="Check Box 37">
              <controlPr defaultSize="0" autoFill="0" autoLine="0" autoPict="0">
                <anchor moveWithCells="1">
                  <from>
                    <xdr:col>0</xdr:col>
                    <xdr:colOff>0</xdr:colOff>
                    <xdr:row>53</xdr:row>
                    <xdr:rowOff>76200</xdr:rowOff>
                  </from>
                  <to>
                    <xdr:col>1</xdr:col>
                    <xdr:colOff>85725</xdr:colOff>
                    <xdr:row>53</xdr:row>
                    <xdr:rowOff>257175</xdr:rowOff>
                  </to>
                </anchor>
              </controlPr>
            </control>
          </mc:Choice>
        </mc:AlternateContent>
        <mc:AlternateContent xmlns:mc="http://schemas.openxmlformats.org/markup-compatibility/2006">
          <mc:Choice Requires="x14">
            <control shapeId="5159" r:id="rId20" name="Check Box 39">
              <controlPr defaultSize="0" autoFill="0" autoLine="0" autoPict="0">
                <anchor moveWithCells="1">
                  <from>
                    <xdr:col>0</xdr:col>
                    <xdr:colOff>0</xdr:colOff>
                    <xdr:row>20</xdr:row>
                    <xdr:rowOff>85725</xdr:rowOff>
                  </from>
                  <to>
                    <xdr:col>1</xdr:col>
                    <xdr:colOff>85725</xdr:colOff>
                    <xdr:row>20</xdr:row>
                    <xdr:rowOff>266700</xdr:rowOff>
                  </to>
                </anchor>
              </controlPr>
            </control>
          </mc:Choice>
        </mc:AlternateContent>
        <mc:AlternateContent xmlns:mc="http://schemas.openxmlformats.org/markup-compatibility/2006">
          <mc:Choice Requires="x14">
            <control shapeId="5160" r:id="rId21" name="Check Box 40">
              <controlPr defaultSize="0" autoFill="0" autoLine="0" autoPict="0">
                <anchor moveWithCells="1">
                  <from>
                    <xdr:col>0</xdr:col>
                    <xdr:colOff>0</xdr:colOff>
                    <xdr:row>54</xdr:row>
                    <xdr:rowOff>0</xdr:rowOff>
                  </from>
                  <to>
                    <xdr:col>1</xdr:col>
                    <xdr:colOff>85725</xdr:colOff>
                    <xdr:row>55</xdr:row>
                    <xdr:rowOff>0</xdr:rowOff>
                  </to>
                </anchor>
              </controlPr>
            </control>
          </mc:Choice>
        </mc:AlternateContent>
        <mc:AlternateContent xmlns:mc="http://schemas.openxmlformats.org/markup-compatibility/2006">
          <mc:Choice Requires="x14">
            <control shapeId="5161" r:id="rId22" name="Check Box 41">
              <controlPr defaultSize="0" autoFill="0" autoLine="0" autoPict="0">
                <anchor moveWithCells="1">
                  <from>
                    <xdr:col>0</xdr:col>
                    <xdr:colOff>0</xdr:colOff>
                    <xdr:row>54</xdr:row>
                    <xdr:rowOff>0</xdr:rowOff>
                  </from>
                  <to>
                    <xdr:col>1</xdr:col>
                    <xdr:colOff>85725</xdr:colOff>
                    <xdr:row>55</xdr:row>
                    <xdr:rowOff>0</xdr:rowOff>
                  </to>
                </anchor>
              </controlPr>
            </control>
          </mc:Choice>
        </mc:AlternateContent>
        <mc:AlternateContent xmlns:mc="http://schemas.openxmlformats.org/markup-compatibility/2006">
          <mc:Choice Requires="x14">
            <control shapeId="5162" r:id="rId23" name="Check Box 42">
              <controlPr defaultSize="0" autoFill="0" autoLine="0" autoPict="0">
                <anchor moveWithCells="1">
                  <from>
                    <xdr:col>0</xdr:col>
                    <xdr:colOff>0</xdr:colOff>
                    <xdr:row>54</xdr:row>
                    <xdr:rowOff>0</xdr:rowOff>
                  </from>
                  <to>
                    <xdr:col>1</xdr:col>
                    <xdr:colOff>85725</xdr:colOff>
                    <xdr:row>55</xdr:row>
                    <xdr:rowOff>0</xdr:rowOff>
                  </to>
                </anchor>
              </controlPr>
            </control>
          </mc:Choice>
        </mc:AlternateContent>
        <mc:AlternateContent xmlns:mc="http://schemas.openxmlformats.org/markup-compatibility/2006">
          <mc:Choice Requires="x14">
            <control shapeId="5163" r:id="rId24" name="Check Box 43">
              <controlPr defaultSize="0" autoFill="0" autoLine="0" autoPict="0">
                <anchor moveWithCells="1">
                  <from>
                    <xdr:col>0</xdr:col>
                    <xdr:colOff>0</xdr:colOff>
                    <xdr:row>54</xdr:row>
                    <xdr:rowOff>0</xdr:rowOff>
                  </from>
                  <to>
                    <xdr:col>1</xdr:col>
                    <xdr:colOff>85725</xdr:colOff>
                    <xdr:row>55</xdr:row>
                    <xdr:rowOff>0</xdr:rowOff>
                  </to>
                </anchor>
              </controlPr>
            </control>
          </mc:Choice>
        </mc:AlternateContent>
        <mc:AlternateContent xmlns:mc="http://schemas.openxmlformats.org/markup-compatibility/2006">
          <mc:Choice Requires="x14">
            <control shapeId="5165" r:id="rId25" name="Check Box 45">
              <controlPr defaultSize="0" autoFill="0" autoLine="0" autoPict="0">
                <anchor moveWithCells="1">
                  <from>
                    <xdr:col>0</xdr:col>
                    <xdr:colOff>0</xdr:colOff>
                    <xdr:row>55</xdr:row>
                    <xdr:rowOff>85725</xdr:rowOff>
                  </from>
                  <to>
                    <xdr:col>1</xdr:col>
                    <xdr:colOff>85725</xdr:colOff>
                    <xdr:row>55</xdr:row>
                    <xdr:rowOff>266700</xdr:rowOff>
                  </to>
                </anchor>
              </controlPr>
            </control>
          </mc:Choice>
        </mc:AlternateContent>
        <mc:AlternateContent xmlns:mc="http://schemas.openxmlformats.org/markup-compatibility/2006">
          <mc:Choice Requires="x14">
            <control shapeId="5169" r:id="rId26" name="Check Box 49">
              <controlPr defaultSize="0" autoFill="0" autoLine="0" autoPict="0">
                <anchor moveWithCells="1">
                  <from>
                    <xdr:col>0</xdr:col>
                    <xdr:colOff>0</xdr:colOff>
                    <xdr:row>3</xdr:row>
                    <xdr:rowOff>28575</xdr:rowOff>
                  </from>
                  <to>
                    <xdr:col>1</xdr:col>
                    <xdr:colOff>66675</xdr:colOff>
                    <xdr:row>3</xdr:row>
                    <xdr:rowOff>200025</xdr:rowOff>
                  </to>
                </anchor>
              </controlPr>
            </control>
          </mc:Choice>
        </mc:AlternateContent>
        <mc:AlternateContent xmlns:mc="http://schemas.openxmlformats.org/markup-compatibility/2006">
          <mc:Choice Requires="x14">
            <control shapeId="5171" r:id="rId27" name="Check Box 51">
              <controlPr defaultSize="0" autoFill="0" autoLine="0" autoPict="0">
                <anchor moveWithCells="1">
                  <from>
                    <xdr:col>0</xdr:col>
                    <xdr:colOff>0</xdr:colOff>
                    <xdr:row>15</xdr:row>
                    <xdr:rowOff>9525</xdr:rowOff>
                  </from>
                  <to>
                    <xdr:col>1</xdr:col>
                    <xdr:colOff>85725</xdr:colOff>
                    <xdr:row>16</xdr:row>
                    <xdr:rowOff>9525</xdr:rowOff>
                  </to>
                </anchor>
              </controlPr>
            </control>
          </mc:Choice>
        </mc:AlternateContent>
        <mc:AlternateContent xmlns:mc="http://schemas.openxmlformats.org/markup-compatibility/2006">
          <mc:Choice Requires="x14">
            <control shapeId="5173" r:id="rId28" name="Check Box 53">
              <controlPr defaultSize="0" autoFill="0" autoLine="0" autoPict="0">
                <anchor moveWithCells="1">
                  <from>
                    <xdr:col>0</xdr:col>
                    <xdr:colOff>0</xdr:colOff>
                    <xdr:row>18</xdr:row>
                    <xdr:rowOff>85725</xdr:rowOff>
                  </from>
                  <to>
                    <xdr:col>1</xdr:col>
                    <xdr:colOff>85725</xdr:colOff>
                    <xdr:row>18</xdr:row>
                    <xdr:rowOff>266700</xdr:rowOff>
                  </to>
                </anchor>
              </controlPr>
            </control>
          </mc:Choice>
        </mc:AlternateContent>
        <mc:AlternateContent xmlns:mc="http://schemas.openxmlformats.org/markup-compatibility/2006">
          <mc:Choice Requires="x14">
            <control shapeId="5177" r:id="rId29" name="Check Box 57">
              <controlPr defaultSize="0" autoFill="0" autoLine="0" autoPict="0">
                <anchor moveWithCells="1">
                  <from>
                    <xdr:col>0</xdr:col>
                    <xdr:colOff>0</xdr:colOff>
                    <xdr:row>56</xdr:row>
                    <xdr:rowOff>0</xdr:rowOff>
                  </from>
                  <to>
                    <xdr:col>1</xdr:col>
                    <xdr:colOff>85725</xdr:colOff>
                    <xdr:row>57</xdr:row>
                    <xdr:rowOff>0</xdr:rowOff>
                  </to>
                </anchor>
              </controlPr>
            </control>
          </mc:Choice>
        </mc:AlternateContent>
        <mc:AlternateContent xmlns:mc="http://schemas.openxmlformats.org/markup-compatibility/2006">
          <mc:Choice Requires="x14">
            <control shapeId="5179" r:id="rId30" name="Check Box 59">
              <controlPr defaultSize="0" autoFill="0" autoLine="0" autoPict="0">
                <anchor moveWithCells="1">
                  <from>
                    <xdr:col>0</xdr:col>
                    <xdr:colOff>0</xdr:colOff>
                    <xdr:row>57</xdr:row>
                    <xdr:rowOff>76200</xdr:rowOff>
                  </from>
                  <to>
                    <xdr:col>1</xdr:col>
                    <xdr:colOff>85725</xdr:colOff>
                    <xdr:row>57</xdr:row>
                    <xdr:rowOff>257175</xdr:rowOff>
                  </to>
                </anchor>
              </controlPr>
            </control>
          </mc:Choice>
        </mc:AlternateContent>
        <mc:AlternateContent xmlns:mc="http://schemas.openxmlformats.org/markup-compatibility/2006">
          <mc:Choice Requires="x14">
            <control shapeId="5183" r:id="rId31" name="Check Box 63">
              <controlPr defaultSize="0" autoFill="0" autoLine="0" autoPict="0">
                <anchor moveWithCells="1">
                  <from>
                    <xdr:col>0</xdr:col>
                    <xdr:colOff>0</xdr:colOff>
                    <xdr:row>19</xdr:row>
                    <xdr:rowOff>66675</xdr:rowOff>
                  </from>
                  <to>
                    <xdr:col>1</xdr:col>
                    <xdr:colOff>85725</xdr:colOff>
                    <xdr:row>19</xdr:row>
                    <xdr:rowOff>247650</xdr:rowOff>
                  </to>
                </anchor>
              </controlPr>
            </control>
          </mc:Choice>
        </mc:AlternateContent>
        <mc:AlternateContent xmlns:mc="http://schemas.openxmlformats.org/markup-compatibility/2006">
          <mc:Choice Requires="x14">
            <control shapeId="5185" r:id="rId32" name="Check Box 65">
              <controlPr defaultSize="0" autoFill="0" autoLine="0" autoPict="0">
                <anchor moveWithCells="1">
                  <from>
                    <xdr:col>0</xdr:col>
                    <xdr:colOff>0</xdr:colOff>
                    <xdr:row>33</xdr:row>
                    <xdr:rowOff>0</xdr:rowOff>
                  </from>
                  <to>
                    <xdr:col>1</xdr:col>
                    <xdr:colOff>85725</xdr:colOff>
                    <xdr:row>34</xdr:row>
                    <xdr:rowOff>0</xdr:rowOff>
                  </to>
                </anchor>
              </controlPr>
            </control>
          </mc:Choice>
        </mc:AlternateContent>
        <mc:AlternateContent xmlns:mc="http://schemas.openxmlformats.org/markup-compatibility/2006">
          <mc:Choice Requires="x14">
            <control shapeId="5187" r:id="rId33" name="Check Box 67">
              <controlPr defaultSize="0" autoFill="0" autoLine="0" autoPict="0">
                <anchor moveWithCells="1">
                  <from>
                    <xdr:col>0</xdr:col>
                    <xdr:colOff>0</xdr:colOff>
                    <xdr:row>35</xdr:row>
                    <xdr:rowOff>76200</xdr:rowOff>
                  </from>
                  <to>
                    <xdr:col>1</xdr:col>
                    <xdr:colOff>85725</xdr:colOff>
                    <xdr:row>35</xdr:row>
                    <xdr:rowOff>257175</xdr:rowOff>
                  </to>
                </anchor>
              </controlPr>
            </control>
          </mc:Choice>
        </mc:AlternateContent>
        <mc:AlternateContent xmlns:mc="http://schemas.openxmlformats.org/markup-compatibility/2006">
          <mc:Choice Requires="x14">
            <control shapeId="5189" r:id="rId34" name="Check Box 69">
              <controlPr defaultSize="0" autoFill="0" autoLine="0" autoPict="0">
                <anchor moveWithCells="1">
                  <from>
                    <xdr:col>0</xdr:col>
                    <xdr:colOff>0</xdr:colOff>
                    <xdr:row>38</xdr:row>
                    <xdr:rowOff>0</xdr:rowOff>
                  </from>
                  <to>
                    <xdr:col>1</xdr:col>
                    <xdr:colOff>85725</xdr:colOff>
                    <xdr:row>39</xdr:row>
                    <xdr:rowOff>0</xdr:rowOff>
                  </to>
                </anchor>
              </controlPr>
            </control>
          </mc:Choice>
        </mc:AlternateContent>
        <mc:AlternateContent xmlns:mc="http://schemas.openxmlformats.org/markup-compatibility/2006">
          <mc:Choice Requires="x14">
            <control shapeId="5193" r:id="rId35" name="Check Box 73">
              <controlPr defaultSize="0" autoFill="0" autoLine="0" autoPict="0">
                <anchor moveWithCells="1">
                  <from>
                    <xdr:col>0</xdr:col>
                    <xdr:colOff>0</xdr:colOff>
                    <xdr:row>4</xdr:row>
                    <xdr:rowOff>28575</xdr:rowOff>
                  </from>
                  <to>
                    <xdr:col>1</xdr:col>
                    <xdr:colOff>66675</xdr:colOff>
                    <xdr:row>4</xdr:row>
                    <xdr:rowOff>200025</xdr:rowOff>
                  </to>
                </anchor>
              </controlPr>
            </control>
          </mc:Choice>
        </mc:AlternateContent>
        <mc:AlternateContent xmlns:mc="http://schemas.openxmlformats.org/markup-compatibility/2006">
          <mc:Choice Requires="x14">
            <control shapeId="5195" r:id="rId36" name="Check Box 75">
              <controlPr defaultSize="0" autoFill="0" autoLine="0" autoPict="0">
                <anchor moveWithCells="1">
                  <from>
                    <xdr:col>0</xdr:col>
                    <xdr:colOff>0</xdr:colOff>
                    <xdr:row>16</xdr:row>
                    <xdr:rowOff>0</xdr:rowOff>
                  </from>
                  <to>
                    <xdr:col>1</xdr:col>
                    <xdr:colOff>85725</xdr:colOff>
                    <xdr:row>17</xdr:row>
                    <xdr:rowOff>0</xdr:rowOff>
                  </to>
                </anchor>
              </controlPr>
            </control>
          </mc:Choice>
        </mc:AlternateContent>
        <mc:AlternateContent xmlns:mc="http://schemas.openxmlformats.org/markup-compatibility/2006">
          <mc:Choice Requires="x14">
            <control shapeId="5196" r:id="rId37" name="Check Box 76">
              <controlPr defaultSize="0" autoFill="0" autoLine="0" autoPict="0">
                <anchor moveWithCells="1">
                  <from>
                    <xdr:col>0</xdr:col>
                    <xdr:colOff>0</xdr:colOff>
                    <xdr:row>5</xdr:row>
                    <xdr:rowOff>19050</xdr:rowOff>
                  </from>
                  <to>
                    <xdr:col>1</xdr:col>
                    <xdr:colOff>66675</xdr:colOff>
                    <xdr:row>5</xdr:row>
                    <xdr:rowOff>190500</xdr:rowOff>
                  </to>
                </anchor>
              </controlPr>
            </control>
          </mc:Choice>
        </mc:AlternateContent>
        <mc:AlternateContent xmlns:mc="http://schemas.openxmlformats.org/markup-compatibility/2006">
          <mc:Choice Requires="x14">
            <control shapeId="5197" r:id="rId38" name="Check Box 77">
              <controlPr defaultSize="0" autoFill="0" autoLine="0" autoPict="0">
                <anchor moveWithCells="1">
                  <from>
                    <xdr:col>0</xdr:col>
                    <xdr:colOff>0</xdr:colOff>
                    <xdr:row>6</xdr:row>
                    <xdr:rowOff>19050</xdr:rowOff>
                  </from>
                  <to>
                    <xdr:col>1</xdr:col>
                    <xdr:colOff>66675</xdr:colOff>
                    <xdr:row>6</xdr:row>
                    <xdr:rowOff>190500</xdr:rowOff>
                  </to>
                </anchor>
              </controlPr>
            </control>
          </mc:Choice>
        </mc:AlternateContent>
        <mc:AlternateContent xmlns:mc="http://schemas.openxmlformats.org/markup-compatibility/2006">
          <mc:Choice Requires="x14">
            <control shapeId="5198" r:id="rId39" name="Check Box 78">
              <controlPr defaultSize="0" autoFill="0" autoLine="0" autoPict="0">
                <anchor moveWithCells="1">
                  <from>
                    <xdr:col>0</xdr:col>
                    <xdr:colOff>0</xdr:colOff>
                    <xdr:row>7</xdr:row>
                    <xdr:rowOff>85725</xdr:rowOff>
                  </from>
                  <to>
                    <xdr:col>1</xdr:col>
                    <xdr:colOff>66675</xdr:colOff>
                    <xdr:row>7</xdr:row>
                    <xdr:rowOff>257175</xdr:rowOff>
                  </to>
                </anchor>
              </controlPr>
            </control>
          </mc:Choice>
        </mc:AlternateContent>
        <mc:AlternateContent xmlns:mc="http://schemas.openxmlformats.org/markup-compatibility/2006">
          <mc:Choice Requires="x14">
            <control shapeId="5199" r:id="rId40" name="Check Box 79">
              <controlPr defaultSize="0" autoFill="0" autoLine="0" autoPict="0">
                <anchor moveWithCells="1">
                  <from>
                    <xdr:col>0</xdr:col>
                    <xdr:colOff>0</xdr:colOff>
                    <xdr:row>8</xdr:row>
                    <xdr:rowOff>85725</xdr:rowOff>
                  </from>
                  <to>
                    <xdr:col>1</xdr:col>
                    <xdr:colOff>66675</xdr:colOff>
                    <xdr:row>8</xdr:row>
                    <xdr:rowOff>257175</xdr:rowOff>
                  </to>
                </anchor>
              </controlPr>
            </control>
          </mc:Choice>
        </mc:AlternateContent>
        <mc:AlternateContent xmlns:mc="http://schemas.openxmlformats.org/markup-compatibility/2006">
          <mc:Choice Requires="x14">
            <control shapeId="5200" r:id="rId41" name="Check Box 80">
              <controlPr defaultSize="0" autoFill="0" autoLine="0" autoPict="0">
                <anchor moveWithCells="1">
                  <from>
                    <xdr:col>0</xdr:col>
                    <xdr:colOff>0</xdr:colOff>
                    <xdr:row>12</xdr:row>
                    <xdr:rowOff>0</xdr:rowOff>
                  </from>
                  <to>
                    <xdr:col>1</xdr:col>
                    <xdr:colOff>66675</xdr:colOff>
                    <xdr:row>12</xdr:row>
                    <xdr:rowOff>180975</xdr:rowOff>
                  </to>
                </anchor>
              </controlPr>
            </control>
          </mc:Choice>
        </mc:AlternateContent>
        <mc:AlternateContent xmlns:mc="http://schemas.openxmlformats.org/markup-compatibility/2006">
          <mc:Choice Requires="x14">
            <control shapeId="5201" r:id="rId42" name="Check Box 81">
              <controlPr defaultSize="0" autoFill="0" autoLine="0" autoPict="0">
                <anchor moveWithCells="1">
                  <from>
                    <xdr:col>0</xdr:col>
                    <xdr:colOff>0</xdr:colOff>
                    <xdr:row>14</xdr:row>
                    <xdr:rowOff>9525</xdr:rowOff>
                  </from>
                  <to>
                    <xdr:col>1</xdr:col>
                    <xdr:colOff>66675</xdr:colOff>
                    <xdr:row>14</xdr:row>
                    <xdr:rowOff>190500</xdr:rowOff>
                  </to>
                </anchor>
              </controlPr>
            </control>
          </mc:Choice>
        </mc:AlternateContent>
        <mc:AlternateContent xmlns:mc="http://schemas.openxmlformats.org/markup-compatibility/2006">
          <mc:Choice Requires="x14">
            <control shapeId="5203" r:id="rId43" name="Check Box 83">
              <controlPr defaultSize="0" autoFill="0" autoLine="0" autoPict="0">
                <anchor moveWithCells="1">
                  <from>
                    <xdr:col>0</xdr:col>
                    <xdr:colOff>0</xdr:colOff>
                    <xdr:row>21</xdr:row>
                    <xdr:rowOff>19050</xdr:rowOff>
                  </from>
                  <to>
                    <xdr:col>1</xdr:col>
                    <xdr:colOff>85725</xdr:colOff>
                    <xdr:row>21</xdr:row>
                    <xdr:rowOff>200025</xdr:rowOff>
                  </to>
                </anchor>
              </controlPr>
            </control>
          </mc:Choice>
        </mc:AlternateContent>
        <mc:AlternateContent xmlns:mc="http://schemas.openxmlformats.org/markup-compatibility/2006">
          <mc:Choice Requires="x14">
            <control shapeId="5204" r:id="rId44" name="Check Box 84">
              <controlPr defaultSize="0" autoFill="0" autoLine="0" autoPict="0">
                <anchor moveWithCells="1">
                  <from>
                    <xdr:col>0</xdr:col>
                    <xdr:colOff>0</xdr:colOff>
                    <xdr:row>26</xdr:row>
                    <xdr:rowOff>9525</xdr:rowOff>
                  </from>
                  <to>
                    <xdr:col>1</xdr:col>
                    <xdr:colOff>85725</xdr:colOff>
                    <xdr:row>27</xdr:row>
                    <xdr:rowOff>9525</xdr:rowOff>
                  </to>
                </anchor>
              </controlPr>
            </control>
          </mc:Choice>
        </mc:AlternateContent>
        <mc:AlternateContent xmlns:mc="http://schemas.openxmlformats.org/markup-compatibility/2006">
          <mc:Choice Requires="x14">
            <control shapeId="5205" r:id="rId45" name="Check Box 85">
              <controlPr defaultSize="0" autoFill="0" autoLine="0" autoPict="0">
                <anchor moveWithCells="1">
                  <from>
                    <xdr:col>0</xdr:col>
                    <xdr:colOff>0</xdr:colOff>
                    <xdr:row>27</xdr:row>
                    <xdr:rowOff>66675</xdr:rowOff>
                  </from>
                  <to>
                    <xdr:col>1</xdr:col>
                    <xdr:colOff>85725</xdr:colOff>
                    <xdr:row>27</xdr:row>
                    <xdr:rowOff>276225</xdr:rowOff>
                  </to>
                </anchor>
              </controlPr>
            </control>
          </mc:Choice>
        </mc:AlternateContent>
        <mc:AlternateContent xmlns:mc="http://schemas.openxmlformats.org/markup-compatibility/2006">
          <mc:Choice Requires="x14">
            <control shapeId="5206" r:id="rId46" name="Check Box 86">
              <controlPr defaultSize="0" autoFill="0" autoLine="0" autoPict="0">
                <anchor moveWithCells="1">
                  <from>
                    <xdr:col>0</xdr:col>
                    <xdr:colOff>0</xdr:colOff>
                    <xdr:row>27</xdr:row>
                    <xdr:rowOff>285750</xdr:rowOff>
                  </from>
                  <to>
                    <xdr:col>1</xdr:col>
                    <xdr:colOff>9525</xdr:colOff>
                    <xdr:row>29</xdr:row>
                    <xdr:rowOff>0</xdr:rowOff>
                  </to>
                </anchor>
              </controlPr>
            </control>
          </mc:Choice>
        </mc:AlternateContent>
        <mc:AlternateContent xmlns:mc="http://schemas.openxmlformats.org/markup-compatibility/2006">
          <mc:Choice Requires="x14">
            <control shapeId="5207" r:id="rId47" name="Check Box 87">
              <controlPr defaultSize="0" autoFill="0" autoLine="0" autoPict="0">
                <anchor moveWithCells="1">
                  <from>
                    <xdr:col>0</xdr:col>
                    <xdr:colOff>0</xdr:colOff>
                    <xdr:row>29</xdr:row>
                    <xdr:rowOff>9525</xdr:rowOff>
                  </from>
                  <to>
                    <xdr:col>1</xdr:col>
                    <xdr:colOff>85725</xdr:colOff>
                    <xdr:row>30</xdr:row>
                    <xdr:rowOff>9525</xdr:rowOff>
                  </to>
                </anchor>
              </controlPr>
            </control>
          </mc:Choice>
        </mc:AlternateContent>
        <mc:AlternateContent xmlns:mc="http://schemas.openxmlformats.org/markup-compatibility/2006">
          <mc:Choice Requires="x14">
            <control shapeId="5208" r:id="rId48" name="Check Box 88">
              <controlPr defaultSize="0" autoFill="0" autoLine="0" autoPict="0">
                <anchor moveWithCells="1">
                  <from>
                    <xdr:col>0</xdr:col>
                    <xdr:colOff>0</xdr:colOff>
                    <xdr:row>30</xdr:row>
                    <xdr:rowOff>9525</xdr:rowOff>
                  </from>
                  <to>
                    <xdr:col>1</xdr:col>
                    <xdr:colOff>85725</xdr:colOff>
                    <xdr:row>31</xdr:row>
                    <xdr:rowOff>9525</xdr:rowOff>
                  </to>
                </anchor>
              </controlPr>
            </control>
          </mc:Choice>
        </mc:AlternateContent>
        <mc:AlternateContent xmlns:mc="http://schemas.openxmlformats.org/markup-compatibility/2006">
          <mc:Choice Requires="x14">
            <control shapeId="5209" r:id="rId49" name="Check Box 89">
              <controlPr defaultSize="0" autoFill="0" autoLine="0" autoPict="0">
                <anchor moveWithCells="1">
                  <from>
                    <xdr:col>0</xdr:col>
                    <xdr:colOff>0</xdr:colOff>
                    <xdr:row>31</xdr:row>
                    <xdr:rowOff>9525</xdr:rowOff>
                  </from>
                  <to>
                    <xdr:col>1</xdr:col>
                    <xdr:colOff>85725</xdr:colOff>
                    <xdr:row>32</xdr:row>
                    <xdr:rowOff>9525</xdr:rowOff>
                  </to>
                </anchor>
              </controlPr>
            </control>
          </mc:Choice>
        </mc:AlternateContent>
        <mc:AlternateContent xmlns:mc="http://schemas.openxmlformats.org/markup-compatibility/2006">
          <mc:Choice Requires="x14">
            <control shapeId="5210" r:id="rId50" name="Check Box 90">
              <controlPr defaultSize="0" autoFill="0" autoLine="0" autoPict="0">
                <anchor moveWithCells="1">
                  <from>
                    <xdr:col>0</xdr:col>
                    <xdr:colOff>0</xdr:colOff>
                    <xdr:row>37</xdr:row>
                    <xdr:rowOff>66675</xdr:rowOff>
                  </from>
                  <to>
                    <xdr:col>1</xdr:col>
                    <xdr:colOff>85725</xdr:colOff>
                    <xdr:row>37</xdr:row>
                    <xdr:rowOff>276225</xdr:rowOff>
                  </to>
                </anchor>
              </controlPr>
            </control>
          </mc:Choice>
        </mc:AlternateContent>
        <mc:AlternateContent xmlns:mc="http://schemas.openxmlformats.org/markup-compatibility/2006">
          <mc:Choice Requires="x14">
            <control shapeId="5213" r:id="rId51" name="Check Box 93">
              <controlPr defaultSize="0" autoFill="0" autoLine="0" autoPict="0">
                <anchor moveWithCells="1">
                  <from>
                    <xdr:col>0</xdr:col>
                    <xdr:colOff>0</xdr:colOff>
                    <xdr:row>34</xdr:row>
                    <xdr:rowOff>0</xdr:rowOff>
                  </from>
                  <to>
                    <xdr:col>1</xdr:col>
                    <xdr:colOff>85725</xdr:colOff>
                    <xdr:row>35</xdr:row>
                    <xdr:rowOff>0</xdr:rowOff>
                  </to>
                </anchor>
              </controlPr>
            </control>
          </mc:Choice>
        </mc:AlternateContent>
        <mc:AlternateContent xmlns:mc="http://schemas.openxmlformats.org/markup-compatibility/2006">
          <mc:Choice Requires="x14">
            <control shapeId="5214" r:id="rId52" name="Check Box 94">
              <controlPr defaultSize="0" autoFill="0" autoLine="0" autoPict="0">
                <anchor moveWithCells="1">
                  <from>
                    <xdr:col>0</xdr:col>
                    <xdr:colOff>0</xdr:colOff>
                    <xdr:row>44</xdr:row>
                    <xdr:rowOff>76200</xdr:rowOff>
                  </from>
                  <to>
                    <xdr:col>1</xdr:col>
                    <xdr:colOff>85725</xdr:colOff>
                    <xdr:row>44</xdr:row>
                    <xdr:rowOff>257175</xdr:rowOff>
                  </to>
                </anchor>
              </controlPr>
            </control>
          </mc:Choice>
        </mc:AlternateContent>
        <mc:AlternateContent xmlns:mc="http://schemas.openxmlformats.org/markup-compatibility/2006">
          <mc:Choice Requires="x14">
            <control shapeId="5215" r:id="rId53" name="Check Box 95">
              <controlPr defaultSize="0" autoFill="0" autoLine="0" autoPict="0">
                <anchor moveWithCells="1">
                  <from>
                    <xdr:col>0</xdr:col>
                    <xdr:colOff>0</xdr:colOff>
                    <xdr:row>45</xdr:row>
                    <xdr:rowOff>76200</xdr:rowOff>
                  </from>
                  <to>
                    <xdr:col>1</xdr:col>
                    <xdr:colOff>85725</xdr:colOff>
                    <xdr:row>45</xdr:row>
                    <xdr:rowOff>257175</xdr:rowOff>
                  </to>
                </anchor>
              </controlPr>
            </control>
          </mc:Choice>
        </mc:AlternateContent>
        <mc:AlternateContent xmlns:mc="http://schemas.openxmlformats.org/markup-compatibility/2006">
          <mc:Choice Requires="x14">
            <control shapeId="5216" r:id="rId54" name="Check Box 96">
              <controlPr defaultSize="0" autoFill="0" autoLine="0" autoPict="0">
                <anchor moveWithCells="1">
                  <from>
                    <xdr:col>0</xdr:col>
                    <xdr:colOff>0</xdr:colOff>
                    <xdr:row>47</xdr:row>
                    <xdr:rowOff>76200</xdr:rowOff>
                  </from>
                  <to>
                    <xdr:col>1</xdr:col>
                    <xdr:colOff>85725</xdr:colOff>
                    <xdr:row>47</xdr:row>
                    <xdr:rowOff>257175</xdr:rowOff>
                  </to>
                </anchor>
              </controlPr>
            </control>
          </mc:Choice>
        </mc:AlternateContent>
        <mc:AlternateContent xmlns:mc="http://schemas.openxmlformats.org/markup-compatibility/2006">
          <mc:Choice Requires="x14">
            <control shapeId="5217" r:id="rId55" name="Check Box 97">
              <controlPr defaultSize="0" autoFill="0" autoLine="0" autoPict="0">
                <anchor moveWithCells="1">
                  <from>
                    <xdr:col>0</xdr:col>
                    <xdr:colOff>0</xdr:colOff>
                    <xdr:row>52</xdr:row>
                    <xdr:rowOff>76200</xdr:rowOff>
                  </from>
                  <to>
                    <xdr:col>1</xdr:col>
                    <xdr:colOff>85725</xdr:colOff>
                    <xdr:row>52</xdr:row>
                    <xdr:rowOff>257175</xdr:rowOff>
                  </to>
                </anchor>
              </controlPr>
            </control>
          </mc:Choice>
        </mc:AlternateContent>
        <mc:AlternateContent xmlns:mc="http://schemas.openxmlformats.org/markup-compatibility/2006">
          <mc:Choice Requires="x14">
            <control shapeId="5218" r:id="rId56" name="Check Box 98">
              <controlPr defaultSize="0" autoFill="0" autoLine="0" autoPict="0">
                <anchor moveWithCells="1">
                  <from>
                    <xdr:col>0</xdr:col>
                    <xdr:colOff>0</xdr:colOff>
                    <xdr:row>58</xdr:row>
                    <xdr:rowOff>76200</xdr:rowOff>
                  </from>
                  <to>
                    <xdr:col>1</xdr:col>
                    <xdr:colOff>85725</xdr:colOff>
                    <xdr:row>58</xdr:row>
                    <xdr:rowOff>257175</xdr:rowOff>
                  </to>
                </anchor>
              </controlPr>
            </control>
          </mc:Choice>
        </mc:AlternateContent>
        <mc:AlternateContent xmlns:mc="http://schemas.openxmlformats.org/markup-compatibility/2006">
          <mc:Choice Requires="x14">
            <control shapeId="5219" r:id="rId57" name="Check Box 99">
              <controlPr defaultSize="0" autoFill="0" autoLine="0" autoPict="0">
                <anchor moveWithCells="1">
                  <from>
                    <xdr:col>0</xdr:col>
                    <xdr:colOff>0</xdr:colOff>
                    <xdr:row>49</xdr:row>
                    <xdr:rowOff>161925</xdr:rowOff>
                  </from>
                  <to>
                    <xdr:col>1</xdr:col>
                    <xdr:colOff>85725</xdr:colOff>
                    <xdr:row>49</xdr:row>
                    <xdr:rowOff>342900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3F7E0-2906-4530-A483-637B700D636E}">
  <dimension ref="A1:J67"/>
  <sheetViews>
    <sheetView workbookViewId="0">
      <pane ySplit="2" topLeftCell="A3" activePane="bottomLeft" state="frozen"/>
      <selection pane="bottomLeft"/>
    </sheetView>
  </sheetViews>
  <sheetFormatPr defaultColWidth="9" defaultRowHeight="16.5" x14ac:dyDescent="0.3"/>
  <cols>
    <col min="1" max="1" width="2.625" style="100" customWidth="1"/>
    <col min="2" max="2" width="25.875" style="100" customWidth="1"/>
    <col min="3" max="4" width="40.625" style="100" customWidth="1"/>
    <col min="5" max="5" width="9.625" style="100" customWidth="1"/>
    <col min="6" max="6" width="30.625" style="100" customWidth="1"/>
    <col min="7" max="7" width="28.125" style="100" hidden="1" customWidth="1"/>
    <col min="8" max="10" width="0" style="100" hidden="1" customWidth="1"/>
    <col min="11" max="16384" width="9" style="100"/>
  </cols>
  <sheetData>
    <row r="1" spans="1:10" ht="22.5" customHeight="1" x14ac:dyDescent="0.3">
      <c r="B1" s="93" t="s">
        <v>1802</v>
      </c>
      <c r="C1" s="93"/>
      <c r="G1" s="93" t="s">
        <v>9</v>
      </c>
      <c r="H1" s="93"/>
      <c r="I1" s="93"/>
    </row>
    <row r="2" spans="1:10" s="88" customFormat="1" ht="15.95" customHeight="1" x14ac:dyDescent="0.3">
      <c r="A2" s="101"/>
      <c r="B2" s="101" t="s">
        <v>11</v>
      </c>
      <c r="C2" s="101" t="s">
        <v>3</v>
      </c>
      <c r="D2" s="101" t="s">
        <v>20</v>
      </c>
      <c r="E2" s="101" t="s">
        <v>272</v>
      </c>
      <c r="F2" s="101" t="s">
        <v>306</v>
      </c>
      <c r="G2" s="101" t="s">
        <v>10</v>
      </c>
      <c r="H2" s="101" t="s">
        <v>6</v>
      </c>
      <c r="I2" s="101" t="s">
        <v>7</v>
      </c>
      <c r="J2" s="101" t="s">
        <v>12</v>
      </c>
    </row>
    <row r="3" spans="1:10" x14ac:dyDescent="0.3">
      <c r="A3" s="109"/>
      <c r="B3" s="108" t="s">
        <v>1803</v>
      </c>
      <c r="C3" s="109"/>
      <c r="D3" s="109"/>
      <c r="E3" s="109"/>
      <c r="F3" s="109"/>
      <c r="G3" s="109"/>
      <c r="H3" s="109"/>
      <c r="I3" s="109"/>
      <c r="J3" s="109"/>
    </row>
    <row r="4" spans="1:10" ht="17.25" x14ac:dyDescent="0.3">
      <c r="A4" s="109"/>
      <c r="B4" s="178" t="s">
        <v>890</v>
      </c>
      <c r="C4" s="109"/>
      <c r="D4" s="109"/>
      <c r="E4" s="109"/>
      <c r="F4" s="109"/>
      <c r="G4" s="109"/>
      <c r="H4" s="109"/>
      <c r="I4" s="109"/>
      <c r="J4" s="109"/>
    </row>
    <row r="5" spans="1:10" ht="40.5" x14ac:dyDescent="0.3">
      <c r="B5" s="62" t="str">
        <f>VLOOKUP($G5,Dold_variabelinfo!$A:$D,COLUMN(Dold_variabelinfo!$B:$B),0)</f>
        <v>ATGARD</v>
      </c>
      <c r="C5" s="63" t="str">
        <f>VLOOKUP($G5,Dold_variabelinfo!$A:$D,COLUMN(Dold_variabelinfo!$C:$C),0)</f>
        <v>Åtgärd</v>
      </c>
      <c r="D5" s="63" t="str">
        <f>VLOOKUP($G5,Dold_variabelinfo!$A:$D,COLUMN(Dold_variabelinfo!$D:$D),0)</f>
        <v>Åtgärd enligt de ersättningsregler som TLV föreskriver, 3-siffrig kod</v>
      </c>
      <c r="E5" s="62" t="str">
        <f>VLOOKUP($G5,Dold_variabelinfo!$A:$E,COLUMN(Dold_variabelinfo!$E:$E),0)</f>
        <v>2008-07-01-</v>
      </c>
      <c r="F5" s="63" t="str">
        <f>VLOOKUP($G5,Dold_variabelinfo!$A:$F,COLUMN(Dold_variabelinfo!$F:$F),0)</f>
        <v>Bör användas i kombination med ALT_ATGARD. Se TLVs webbplats för mer information om koderna</v>
      </c>
      <c r="G5" s="110" t="s">
        <v>1795</v>
      </c>
      <c r="H5" s="194" t="b">
        <v>0</v>
      </c>
      <c r="I5" s="100">
        <f>IF(H5,1,0)</f>
        <v>0</v>
      </c>
      <c r="J5" s="100">
        <f>I5</f>
        <v>0</v>
      </c>
    </row>
    <row r="6" spans="1:10" x14ac:dyDescent="0.3">
      <c r="B6" s="62" t="str">
        <f>VLOOKUP($G6,Dold_variabelinfo!$A:$D,COLUMN(Dold_variabelinfo!$B:$B),0)</f>
        <v>BESOKSDATUMN</v>
      </c>
      <c r="C6" s="63" t="str">
        <f>VLOOKUP($G6,Dold_variabelinfo!$A:$D,COLUMN(Dold_variabelinfo!$C:$C),0)</f>
        <v>Besöksdatum</v>
      </c>
      <c r="D6" s="63" t="str">
        <f>VLOOKUP($G6,Dold_variabelinfo!$A:$D,COLUMN(Dold_variabelinfo!$D:$D),0)</f>
        <v>Datum för avslutad åtgärd</v>
      </c>
      <c r="E6" s="62" t="str">
        <f>VLOOKUP($G6,Dold_variabelinfo!$A:$E,COLUMN(Dold_variabelinfo!$E:$E),0)</f>
        <v>2008-07-01-</v>
      </c>
      <c r="F6" s="63">
        <f>VLOOKUP($G6,Dold_variabelinfo!$A:$F,COLUMN(Dold_variabelinfo!$F:$F),0)</f>
        <v>0</v>
      </c>
      <c r="G6" s="110" t="s">
        <v>1788</v>
      </c>
      <c r="H6" s="194" t="b">
        <v>0</v>
      </c>
      <c r="I6" s="100">
        <f>IF(H6,1,0)</f>
        <v>0</v>
      </c>
      <c r="J6" s="100">
        <f>I6</f>
        <v>0</v>
      </c>
    </row>
    <row r="7" spans="1:10" x14ac:dyDescent="0.3">
      <c r="B7" s="62" t="str">
        <f>VLOOKUP($G7,Dold_variabelinfo!$A:$D,COLUMN(Dold_variabelinfo!$B:$B),0)</f>
        <v>TILLSTAND</v>
      </c>
      <c r="C7" s="63" t="str">
        <f>VLOOKUP($G7,Dold_variabelinfo!$A:$D,COLUMN(Dold_variabelinfo!$C:$C),0)</f>
        <v>Tillstånd</v>
      </c>
      <c r="D7" s="63" t="str">
        <f>VLOOKUP($G7,Dold_variabelinfo!$A:$D,COLUMN(Dold_variabelinfo!$D:$D),0)</f>
        <v>Diagnos/Tillstånd, 4-siffrig kod</v>
      </c>
      <c r="E7" s="62" t="str">
        <f>VLOOKUP($G7,Dold_variabelinfo!$A:$E,COLUMN(Dold_variabelinfo!$E:$E),0)</f>
        <v>2008-07-01-</v>
      </c>
      <c r="F7" s="63">
        <f>VLOOKUP($G7,Dold_variabelinfo!$A:$F,COLUMN(Dold_variabelinfo!$F:$F),0)</f>
        <v>0</v>
      </c>
      <c r="G7" s="110" t="s">
        <v>1719</v>
      </c>
      <c r="H7" s="194" t="b">
        <v>0</v>
      </c>
      <c r="I7" s="100">
        <f>IF(H7,1,0)</f>
        <v>0</v>
      </c>
      <c r="J7" s="100">
        <f>I7</f>
        <v>0</v>
      </c>
    </row>
    <row r="8" spans="1:10" x14ac:dyDescent="0.3">
      <c r="B8" s="70"/>
      <c r="C8" s="71"/>
      <c r="D8" s="71"/>
      <c r="E8" s="70"/>
      <c r="F8" s="71"/>
      <c r="G8" s="110"/>
    </row>
    <row r="9" spans="1:10" ht="17.25" x14ac:dyDescent="0.3">
      <c r="B9" s="178" t="s">
        <v>891</v>
      </c>
      <c r="C9" s="71"/>
      <c r="D9" s="71"/>
      <c r="E9" s="70"/>
      <c r="F9" s="71"/>
      <c r="G9" s="110"/>
    </row>
    <row r="10" spans="1:10" x14ac:dyDescent="0.3">
      <c r="B10" s="70" t="str">
        <f>VLOOKUP($G10,Dold_variabelinfo!$A:$D,COLUMN(Dold_variabelinfo!$B:$B),0)</f>
        <v>ALDER</v>
      </c>
      <c r="C10" s="71" t="str">
        <f>VLOOKUP($G10,Dold_variabelinfo!$A:$D,COLUMN(Dold_variabelinfo!$C:$C),0)</f>
        <v>Ålder vid besökårets slut</v>
      </c>
      <c r="D10" s="71" t="str">
        <f>VLOOKUP($G10,Dold_variabelinfo!$A:$D,COLUMN(Dold_variabelinfo!$D:$D),0)</f>
        <v>Patientens ålder vid besökårets slut</v>
      </c>
      <c r="E10" s="70" t="str">
        <f>VLOOKUP($G10,Dold_variabelinfo!$A:$E,COLUMN(Dold_variabelinfo!$E:$E),0)</f>
        <v>2008-07-01-</v>
      </c>
      <c r="F10" s="71">
        <f>VLOOKUP($G10,Dold_variabelinfo!$A:$F,COLUMN(Dold_variabelinfo!$F:$F),0)</f>
        <v>0</v>
      </c>
      <c r="G10" s="110" t="s">
        <v>1801</v>
      </c>
      <c r="H10" s="194" t="b">
        <v>0</v>
      </c>
      <c r="I10" s="100">
        <f t="shared" ref="I10" si="0">IF(H10,1,0)</f>
        <v>0</v>
      </c>
      <c r="J10" s="100">
        <f t="shared" ref="J10" si="1">I10</f>
        <v>0</v>
      </c>
    </row>
    <row r="11" spans="1:10" ht="27" x14ac:dyDescent="0.3">
      <c r="B11" s="70" t="str">
        <f>VLOOKUP($G11,Dold_variabelinfo!$A:$D,COLUMN(Dold_variabelinfo!$B:$B),0)</f>
        <v>ALT_ATGARD</v>
      </c>
      <c r="C11" s="71" t="str">
        <f>VLOOKUP($G11,Dold_variabelinfo!$A:$D,COLUMN(Dold_variabelinfo!$C:$C),0)</f>
        <v>Alternativ åtgärd</v>
      </c>
      <c r="D11" s="71" t="str">
        <f>VLOOKUP($G11,Dold_variabelinfo!$A:$D,COLUMN(Dold_variabelinfo!$D:$D),0)</f>
        <v>Åtgärd enligt de ersättningsregler som TLV föreskriver, 3-siffrig kod</v>
      </c>
      <c r="E11" s="70" t="str">
        <f>VLOOKUP($G11,Dold_variabelinfo!$A:$E,COLUMN(Dold_variabelinfo!$E:$E),0)</f>
        <v>2008-07-01-</v>
      </c>
      <c r="F11" s="71" t="str">
        <f>VLOOKUP($G11,Dold_variabelinfo!$A:$F,COLUMN(Dold_variabelinfo!$F:$F),0)</f>
        <v>Bör användas i kombination med ATGARD</v>
      </c>
      <c r="G11" s="110" t="s">
        <v>1800</v>
      </c>
      <c r="H11" s="194" t="b">
        <v>0</v>
      </c>
      <c r="I11" s="100">
        <f t="shared" ref="I11" si="2">IF(H11,1,0)</f>
        <v>0</v>
      </c>
      <c r="J11" s="100">
        <f t="shared" ref="J11" si="3">I11</f>
        <v>0</v>
      </c>
    </row>
    <row r="12" spans="1:10" x14ac:dyDescent="0.3">
      <c r="B12" s="70" t="str">
        <f>VLOOKUP($G12,Dold_variabelinfo!$A:$D,COLUMN(Dold_variabelinfo!$B:$B),0)</f>
        <v>AR</v>
      </c>
      <c r="C12" s="71" t="str">
        <f>VLOOKUP($G12,Dold_variabelinfo!$A:$D,COLUMN(Dold_variabelinfo!$C:$C),0)</f>
        <v>Besöksår</v>
      </c>
      <c r="D12" s="71" t="str">
        <f>VLOOKUP($G12,Dold_variabelinfo!$A:$D,COLUMN(Dold_variabelinfo!$D:$D),0)</f>
        <v>Året när besöket ägde rum</v>
      </c>
      <c r="E12" s="70" t="str">
        <f>VLOOKUP($G12,Dold_variabelinfo!$A:$E,COLUMN(Dold_variabelinfo!$E:$E),0)</f>
        <v>2008-07-01-</v>
      </c>
      <c r="F12" s="71">
        <f>VLOOKUP($G12,Dold_variabelinfo!$A:$F,COLUMN(Dold_variabelinfo!$F:$F),0)</f>
        <v>0</v>
      </c>
      <c r="G12" s="110" t="s">
        <v>1796</v>
      </c>
      <c r="H12" s="194" t="b">
        <v>0</v>
      </c>
      <c r="I12" s="100">
        <f t="shared" ref="I12:I35" si="4">IF(H12,1,0)</f>
        <v>0</v>
      </c>
      <c r="J12" s="100">
        <f t="shared" ref="J12:J35" si="5">I12</f>
        <v>0</v>
      </c>
    </row>
    <row r="13" spans="1:10" x14ac:dyDescent="0.3">
      <c r="B13" s="70" t="str">
        <f>VLOOKUP($G13,Dold_variabelinfo!$A:$D,COLUMN(Dold_variabelinfo!$B:$B),0)</f>
        <v>BESLUTSDATUMN</v>
      </c>
      <c r="C13" s="71" t="str">
        <f>VLOOKUP($G13,Dold_variabelinfo!$A:$D,COLUMN(Dold_variabelinfo!$C:$C),0)</f>
        <v>Beslutsdatum</v>
      </c>
      <c r="D13" s="71" t="str">
        <f>VLOOKUP($G13,Dold_variabelinfo!$A:$D,COLUMN(Dold_variabelinfo!$D:$D),0)</f>
        <v>Försäkringskassans beslutsdatum</v>
      </c>
      <c r="E13" s="70" t="str">
        <f>VLOOKUP($G13,Dold_variabelinfo!$A:$E,COLUMN(Dold_variabelinfo!$E:$E),0)</f>
        <v>2008-07-01-</v>
      </c>
      <c r="F13" s="71">
        <f>VLOOKUP($G13,Dold_variabelinfo!$A:$F,COLUMN(Dold_variabelinfo!$F:$F),0)</f>
        <v>0</v>
      </c>
      <c r="G13" s="110" t="s">
        <v>1793</v>
      </c>
      <c r="H13" s="194" t="b">
        <v>0</v>
      </c>
      <c r="I13" s="100">
        <f t="shared" si="4"/>
        <v>0</v>
      </c>
      <c r="J13" s="100">
        <f t="shared" si="5"/>
        <v>0</v>
      </c>
    </row>
    <row r="14" spans="1:10" x14ac:dyDescent="0.3">
      <c r="B14" s="70" t="str">
        <f>VLOOKUP($G14,Dold_variabelinfo!$A:$D,COLUMN(Dold_variabelinfo!$B:$B),0)</f>
        <v>BESOKSALDER</v>
      </c>
      <c r="C14" s="71" t="str">
        <f>VLOOKUP($G14,Dold_variabelinfo!$A:$D,COLUMN(Dold_variabelinfo!$C:$C),0)</f>
        <v>Ålder vid besök</v>
      </c>
      <c r="D14" s="71" t="str">
        <f>VLOOKUP($G14,Dold_variabelinfo!$A:$D,COLUMN(Dold_variabelinfo!$D:$D),0)</f>
        <v>Patientens ålder vid besöket</v>
      </c>
      <c r="E14" s="70" t="str">
        <f>VLOOKUP($G14,Dold_variabelinfo!$A:$E,COLUMN(Dold_variabelinfo!$E:$E),0)</f>
        <v>2008-07-01-</v>
      </c>
      <c r="F14" s="71">
        <f>VLOOKUP($G14,Dold_variabelinfo!$A:$F,COLUMN(Dold_variabelinfo!$F:$F),0)</f>
        <v>0</v>
      </c>
      <c r="G14" s="110" t="s">
        <v>1790</v>
      </c>
      <c r="H14" s="194" t="b">
        <v>0</v>
      </c>
      <c r="I14" s="100">
        <f t="shared" si="4"/>
        <v>0</v>
      </c>
      <c r="J14" s="100">
        <f t="shared" si="5"/>
        <v>0</v>
      </c>
    </row>
    <row r="15" spans="1:10" x14ac:dyDescent="0.3">
      <c r="B15" s="70" t="str">
        <f>VLOOKUP($G15,Dold_variabelinfo!$A:$D,COLUMN(Dold_variabelinfo!$B:$B),0)</f>
        <v>CIVIL</v>
      </c>
      <c r="C15" s="71" t="str">
        <f>VLOOKUP($G15,Dold_variabelinfo!$A:$D,COLUMN(Dold_variabelinfo!$C:$C),0)</f>
        <v>Civilstånd</v>
      </c>
      <c r="D15" s="71" t="str">
        <f>VLOOKUP($G15,Dold_variabelinfo!$A:$D,COLUMN(Dold_variabelinfo!$D:$D),0)</f>
        <v>Patientens civilstånd</v>
      </c>
      <c r="E15" s="70" t="str">
        <f>VLOOKUP($G15,Dold_variabelinfo!$A:$E,COLUMN(Dold_variabelinfo!$E:$E),0)</f>
        <v>2008-07-01-</v>
      </c>
      <c r="F15" s="71" t="str">
        <f>VLOOKUP($G15,Dold_variabelinfo!$A:$F,COLUMN(Dold_variabelinfo!$F:$F),0)</f>
        <v>Uppgift från SCB</v>
      </c>
      <c r="G15" s="110" t="s">
        <v>1785</v>
      </c>
      <c r="H15" s="194" t="b">
        <v>0</v>
      </c>
      <c r="I15" s="100">
        <f t="shared" si="4"/>
        <v>0</v>
      </c>
      <c r="J15" s="100">
        <f t="shared" si="5"/>
        <v>0</v>
      </c>
    </row>
    <row r="16" spans="1:10" x14ac:dyDescent="0.3">
      <c r="B16" s="70" t="str">
        <f>VLOOKUP($G16,Dold_variabelinfo!$A:$D,COLUMN(Dold_variabelinfo!$B:$B),0)</f>
        <v>EU_PAT</v>
      </c>
      <c r="C16" s="71" t="str">
        <f>VLOOKUP($G16,Dold_variabelinfo!$A:$D,COLUMN(Dold_variabelinfo!$C:$C),0)</f>
        <v>EU patient</v>
      </c>
      <c r="D16" s="71" t="str">
        <f>VLOOKUP($G16,Dold_variabelinfo!$A:$D,COLUMN(Dold_variabelinfo!$D:$D),0)</f>
        <v>Anger om patienten är från EU/EES eller konventionsland</v>
      </c>
      <c r="E16" s="70" t="str">
        <f>VLOOKUP($G16,Dold_variabelinfo!$A:$E,COLUMN(Dold_variabelinfo!$E:$E),0)</f>
        <v>2008-07-01</v>
      </c>
      <c r="F16" s="71">
        <f>VLOOKUP($G16,Dold_variabelinfo!$A:$F,COLUMN(Dold_variabelinfo!$F:$F),0)</f>
        <v>0</v>
      </c>
      <c r="G16" s="110" t="s">
        <v>1782</v>
      </c>
      <c r="H16" s="194" t="b">
        <v>0</v>
      </c>
      <c r="I16" s="100">
        <f t="shared" si="4"/>
        <v>0</v>
      </c>
      <c r="J16" s="100">
        <f t="shared" si="5"/>
        <v>0</v>
      </c>
    </row>
    <row r="17" spans="2:10" ht="27" x14ac:dyDescent="0.3">
      <c r="B17" s="70" t="str">
        <f>VLOOKUP($G17,Dold_variabelinfo!$A:$D,COLUMN(Dold_variabelinfo!$B:$B),0)</f>
        <v>FODLAND</v>
      </c>
      <c r="C17" s="71" t="str">
        <f>VLOOKUP($G17,Dold_variabelinfo!$A:$D,COLUMN(Dold_variabelinfo!$C:$C),0)</f>
        <v>Födelseland (Grupperat på 11 kategorier)</v>
      </c>
      <c r="D17" s="71" t="str">
        <f>VLOOKUP($G17,Dold_variabelinfo!$A:$D,COLUMN(Dold_variabelinfo!$D:$D),0)</f>
        <v>Patientens födelseland. Anges i klartext</v>
      </c>
      <c r="E17" s="70" t="str">
        <f>VLOOKUP($G17,Dold_variabelinfo!$A:$E,COLUMN(Dold_variabelinfo!$E:$E),0)</f>
        <v>2008-07-01-</v>
      </c>
      <c r="F17" s="71" t="str">
        <f>VLOOKUP($G17,Dold_variabelinfo!$A:$F,COLUMN(Dold_variabelinfo!$F:$F),0)</f>
        <v>För enskilda länder krävs särskild motivering. Uppgift från SCB</v>
      </c>
      <c r="G17" s="110" t="s">
        <v>1777</v>
      </c>
      <c r="H17" s="194" t="b">
        <v>0</v>
      </c>
      <c r="I17" s="100">
        <f t="shared" si="4"/>
        <v>0</v>
      </c>
      <c r="J17" s="100">
        <f t="shared" si="5"/>
        <v>0</v>
      </c>
    </row>
    <row r="18" spans="2:10" x14ac:dyDescent="0.3">
      <c r="B18" s="70" t="str">
        <f>VLOOKUP($G18,Dold_variabelinfo!$A:$D,COLUMN(Dold_variabelinfo!$B:$B),0)</f>
        <v>GATUNAMN</v>
      </c>
      <c r="C18" s="71" t="str">
        <f>VLOOKUP($G18,Dold_variabelinfo!$A:$D,COLUMN(Dold_variabelinfo!$C:$C),0)</f>
        <v>Gatunamn</v>
      </c>
      <c r="D18" s="71" t="str">
        <f>VLOOKUP($G18,Dold_variabelinfo!$A:$D,COLUMN(Dold_variabelinfo!$D:$D),0)</f>
        <v>Mottagningens gatunamn</v>
      </c>
      <c r="E18" s="70" t="str">
        <f>VLOOKUP($G18,Dold_variabelinfo!$A:$E,COLUMN(Dold_variabelinfo!$E:$E),0)</f>
        <v>2008-07-01-</v>
      </c>
      <c r="F18" s="71">
        <f>VLOOKUP($G18,Dold_variabelinfo!$A:$F,COLUMN(Dold_variabelinfo!$F:$F),0)</f>
        <v>0</v>
      </c>
      <c r="G18" s="110" t="s">
        <v>1776</v>
      </c>
      <c r="H18" s="194" t="b">
        <v>0</v>
      </c>
      <c r="I18" s="100">
        <f t="shared" si="4"/>
        <v>0</v>
      </c>
      <c r="J18" s="100">
        <f t="shared" si="5"/>
        <v>0</v>
      </c>
    </row>
    <row r="19" spans="2:10" x14ac:dyDescent="0.3">
      <c r="B19" s="70" t="str">
        <f>VLOOKUP($G19,Dold_variabelinfo!$A:$D,COLUMN(Dold_variabelinfo!$B:$B),0)</f>
        <v>GATUNR</v>
      </c>
      <c r="C19" s="71" t="str">
        <f>VLOOKUP($G19,Dold_variabelinfo!$A:$D,COLUMN(Dold_variabelinfo!$C:$C),0)</f>
        <v>Gatunummer</v>
      </c>
      <c r="D19" s="71" t="str">
        <f>VLOOKUP($G19,Dold_variabelinfo!$A:$D,COLUMN(Dold_variabelinfo!$D:$D),0)</f>
        <v>Mottagningens gatunummer</v>
      </c>
      <c r="E19" s="70" t="str">
        <f>VLOOKUP($G19,Dold_variabelinfo!$A:$E,COLUMN(Dold_variabelinfo!$E:$E),0)</f>
        <v>2008-07-01-</v>
      </c>
      <c r="F19" s="71">
        <f>VLOOKUP($G19,Dold_variabelinfo!$A:$F,COLUMN(Dold_variabelinfo!$F:$F),0)</f>
        <v>0</v>
      </c>
      <c r="G19" s="110" t="s">
        <v>1772</v>
      </c>
      <c r="H19" s="194" t="b">
        <v>0</v>
      </c>
      <c r="I19" s="100">
        <f t="shared" si="4"/>
        <v>0</v>
      </c>
      <c r="J19" s="100">
        <f t="shared" si="5"/>
        <v>0</v>
      </c>
    </row>
    <row r="20" spans="2:10" ht="162" x14ac:dyDescent="0.3">
      <c r="B20" s="70" t="str">
        <f>VLOOKUP($G20,Dold_variabelinfo!$A:$D,COLUMN(Dold_variabelinfo!$B:$B),0)</f>
        <v>GRUND</v>
      </c>
      <c r="C20" s="71" t="str">
        <f>VLOOKUP($G20,Dold_variabelinfo!$A:$D,COLUMN(Dold_variabelinfo!$C:$C),0)</f>
        <v>Grund till vård</v>
      </c>
      <c r="D20" s="71" t="str">
        <f>VLOOKUP($G20,Dold_variabelinfo!$A:$D,COLUMN(Dold_variabelinfo!$D:$D),0)</f>
        <v>Orsak till att patienten får Särskilt tandvårdsbidrag (STB)</v>
      </c>
      <c r="E20" s="70" t="str">
        <f>VLOOKUP($G20,Dold_variabelinfo!$A:$E,COLUMN(Dold_variabelinfo!$E:$E),0)</f>
        <v>2013-01-01-</v>
      </c>
      <c r="F20" s="71" t="str">
        <f>VLOOKUP($G20,Dold_variabelinfo!$A:$F,COLUMN(Dold_variabelinfo!$F:$F),0)</f>
        <v>För patienter som har rätt till särskilt tandvårdsbidrag (STB) ska grunden till vården anges vid de besök då bidraget nyttjas. STB får endast användas till förebyggande tandvård och kan användas till följande åtgärder: 101, 103, 111, 112, 113, 114, 161, 162, 201, 204, 205, 206, 311, 312, 313, 314, 321, 341, 342, 343. I registret är dock denna variabel ifylld för samtliga åtgärder som utfördes under samma besök då åtgärden utfördes för vilken patienten utnyttjade sitt STB.</v>
      </c>
      <c r="G20" s="110" t="s">
        <v>1768</v>
      </c>
      <c r="H20" s="194" t="b">
        <v>0</v>
      </c>
      <c r="I20" s="100">
        <f t="shared" si="4"/>
        <v>0</v>
      </c>
      <c r="J20" s="100">
        <f t="shared" si="5"/>
        <v>0</v>
      </c>
    </row>
    <row r="21" spans="2:10" x14ac:dyDescent="0.3">
      <c r="B21" s="70" t="str">
        <f>VLOOKUP($G21,Dold_variabelinfo!$A:$D,COLUMN(Dold_variabelinfo!$B:$B),0)</f>
        <v>ID</v>
      </c>
      <c r="C21" s="71" t="str">
        <f>VLOOKUP($G21,Dold_variabelinfo!$A:$D,COLUMN(Dold_variabelinfo!$C:$C),0)</f>
        <v>Mottagningens id-nummer</v>
      </c>
      <c r="D21" s="71" t="str">
        <f>VLOOKUP($G21,Dold_variabelinfo!$A:$D,COLUMN(Dold_variabelinfo!$D:$D),0)</f>
        <v>10-siffrig kod</v>
      </c>
      <c r="E21" s="70" t="str">
        <f>VLOOKUP($G21,Dold_variabelinfo!$A:$E,COLUMN(Dold_variabelinfo!$E:$E),0)</f>
        <v>2008-07-01-</v>
      </c>
      <c r="F21" s="71">
        <f>VLOOKUP($G21,Dold_variabelinfo!$A:$F,COLUMN(Dold_variabelinfo!$F:$F),0)</f>
        <v>0</v>
      </c>
      <c r="G21" s="110" t="s">
        <v>1762</v>
      </c>
      <c r="H21" s="194" t="b">
        <v>0</v>
      </c>
      <c r="I21" s="100">
        <f t="shared" si="4"/>
        <v>0</v>
      </c>
      <c r="J21" s="100">
        <f t="shared" si="5"/>
        <v>0</v>
      </c>
    </row>
    <row r="22" spans="2:10" x14ac:dyDescent="0.3">
      <c r="B22" s="70" t="str">
        <f>VLOOKUP($G22,Dold_variabelinfo!$A:$D,COLUMN(Dold_variabelinfo!$B:$B),0)</f>
        <v>KATEGORI</v>
      </c>
      <c r="C22" s="71" t="str">
        <f>VLOOKUP($G22,Dold_variabelinfo!$A:$D,COLUMN(Dold_variabelinfo!$C:$C),0)</f>
        <v>Vårdgivarkategori</v>
      </c>
      <c r="D22" s="71" t="str">
        <f>VLOOKUP($G22,Dold_variabelinfo!$A:$D,COLUMN(Dold_variabelinfo!$D:$D),0)</f>
        <v>Vårdgivarkategori (folktandvård, privat, högskola)</v>
      </c>
      <c r="E22" s="70" t="str">
        <f>VLOOKUP($G22,Dold_variabelinfo!$A:$E,COLUMN(Dold_variabelinfo!$E:$E),0)</f>
        <v>2008-07-01-</v>
      </c>
      <c r="F22" s="71">
        <f>VLOOKUP($G22,Dold_variabelinfo!$A:$F,COLUMN(Dold_variabelinfo!$F:$F),0)</f>
        <v>0</v>
      </c>
      <c r="G22" s="110" t="s">
        <v>1758</v>
      </c>
      <c r="H22" s="194" t="b">
        <v>0</v>
      </c>
      <c r="I22" s="100">
        <f t="shared" si="4"/>
        <v>0</v>
      </c>
      <c r="J22" s="100">
        <f t="shared" si="5"/>
        <v>0</v>
      </c>
    </row>
    <row r="23" spans="2:10" x14ac:dyDescent="0.3">
      <c r="B23" s="70" t="str">
        <f>VLOOKUP($G23,Dold_variabelinfo!$A:$D,COLUMN(Dold_variabelinfo!$B:$B),0)</f>
        <v>KON</v>
      </c>
      <c r="C23" s="71" t="str">
        <f>VLOOKUP($G23,Dold_variabelinfo!$A:$D,COLUMN(Dold_variabelinfo!$C:$C),0)</f>
        <v>Kön</v>
      </c>
      <c r="D23" s="71" t="str">
        <f>VLOOKUP($G23,Dold_variabelinfo!$A:$D,COLUMN(Dold_variabelinfo!$D:$D),0)</f>
        <v>Patientens kön</v>
      </c>
      <c r="E23" s="70" t="str">
        <f>VLOOKUP($G23,Dold_variabelinfo!$A:$E,COLUMN(Dold_variabelinfo!$E:$E),0)</f>
        <v>2008-07-01-</v>
      </c>
      <c r="F23" s="71">
        <f>VLOOKUP($G23,Dold_variabelinfo!$A:$F,COLUMN(Dold_variabelinfo!$F:$F),0)</f>
        <v>0</v>
      </c>
      <c r="G23" s="110" t="s">
        <v>1755</v>
      </c>
      <c r="H23" s="194" t="b">
        <v>0</v>
      </c>
      <c r="I23" s="100">
        <f t="shared" si="4"/>
        <v>0</v>
      </c>
      <c r="J23" s="100">
        <f t="shared" si="5"/>
        <v>0</v>
      </c>
    </row>
    <row r="24" spans="2:10" ht="27" x14ac:dyDescent="0.3">
      <c r="B24" s="70" t="str">
        <f>VLOOKUP($G24,Dold_variabelinfo!$A:$D,COLUMN(Dold_variabelinfo!$B:$B),0)</f>
        <v>LKF</v>
      </c>
      <c r="C24" s="71" t="str">
        <f>VLOOKUP($G24,Dold_variabelinfo!$A:$D,COLUMN(Dold_variabelinfo!$C:$C),0)</f>
        <v>LKF (Endast län och kommun)</v>
      </c>
      <c r="D24" s="71" t="str">
        <f>VLOOKUP($G24,Dold_variabelinfo!$A:$D,COLUMN(Dold_variabelinfo!$D:$D),0)</f>
        <v>Patientens län, kommun, församling</v>
      </c>
      <c r="E24" s="70" t="str">
        <f>VLOOKUP($G24,Dold_variabelinfo!$A:$E,COLUMN(Dold_variabelinfo!$E:$E),0)</f>
        <v>2008-07-01-</v>
      </c>
      <c r="F24" s="71" t="str">
        <f>VLOOKUP($G24,Dold_variabelinfo!$A:$F,COLUMN(Dold_variabelinfo!$F:$F),0)</f>
        <v>Endast län och kommun lämnas ut. Uppgift från SCB</v>
      </c>
      <c r="G24" s="110" t="s">
        <v>1754</v>
      </c>
      <c r="H24" s="194" t="b">
        <v>0</v>
      </c>
      <c r="I24" s="100">
        <f t="shared" si="4"/>
        <v>0</v>
      </c>
      <c r="J24" s="100">
        <f t="shared" si="5"/>
        <v>0</v>
      </c>
    </row>
    <row r="25" spans="2:10" ht="27" x14ac:dyDescent="0.3">
      <c r="B25" s="70" t="str">
        <f>VLOOKUP($G25,Dold_variabelinfo!$A:$D,COLUMN(Dold_variabelinfo!$B:$B),0)</f>
        <v>MEDBORG</v>
      </c>
      <c r="C25" s="71" t="str">
        <f>VLOOKUP($G25,Dold_variabelinfo!$A:$D,COLUMN(Dold_variabelinfo!$C:$C),0)</f>
        <v>Medborgarskap (Grupperat på 11 kategorier)</v>
      </c>
      <c r="D25" s="71" t="str">
        <f>VLOOKUP($G25,Dold_variabelinfo!$A:$D,COLUMN(Dold_variabelinfo!$D:$D),0)</f>
        <v>Patientens medborgarskap. Land anges i klartext</v>
      </c>
      <c r="E25" s="70" t="str">
        <f>VLOOKUP($G25,Dold_variabelinfo!$A:$E,COLUMN(Dold_variabelinfo!$E:$E),0)</f>
        <v>2008-07-01-</v>
      </c>
      <c r="F25" s="71" t="str">
        <f>VLOOKUP($G25,Dold_variabelinfo!$A:$F,COLUMN(Dold_variabelinfo!$F:$F),0)</f>
        <v>För enskilda länder krävs särskild motivering. Uppgift från SCB</v>
      </c>
      <c r="G25" s="110" t="s">
        <v>1753</v>
      </c>
      <c r="H25" s="194" t="b">
        <v>0</v>
      </c>
      <c r="I25" s="100">
        <f t="shared" si="4"/>
        <v>0</v>
      </c>
      <c r="J25" s="100">
        <f t="shared" si="5"/>
        <v>0</v>
      </c>
    </row>
    <row r="26" spans="2:10" x14ac:dyDescent="0.3">
      <c r="B26" s="70" t="str">
        <f>VLOOKUP($G26,Dold_variabelinfo!$A:$D,COLUMN(Dold_variabelinfo!$B:$B),0)</f>
        <v>MOT_LAN</v>
      </c>
      <c r="C26" s="71" t="str">
        <f>VLOOKUP($G26,Dold_variabelinfo!$A:$D,COLUMN(Dold_variabelinfo!$C:$C),0)</f>
        <v>Mottagningens län</v>
      </c>
      <c r="D26" s="71" t="str">
        <f>VLOOKUP($G26,Dold_variabelinfo!$A:$D,COLUMN(Dold_variabelinfo!$D:$D),0)</f>
        <v>2-siffrig kod</v>
      </c>
      <c r="E26" s="70" t="str">
        <f>VLOOKUP($G26,Dold_variabelinfo!$A:$E,COLUMN(Dold_variabelinfo!$E:$E),0)</f>
        <v>2008-07-01-</v>
      </c>
      <c r="F26" s="71">
        <f>VLOOKUP($G26,Dold_variabelinfo!$A:$F,COLUMN(Dold_variabelinfo!$F:$F),0)</f>
        <v>0</v>
      </c>
      <c r="G26" s="110" t="s">
        <v>1752</v>
      </c>
      <c r="H26" s="194" t="b">
        <v>0</v>
      </c>
      <c r="I26" s="100">
        <f t="shared" si="4"/>
        <v>0</v>
      </c>
      <c r="J26" s="100">
        <f t="shared" si="5"/>
        <v>0</v>
      </c>
    </row>
    <row r="27" spans="2:10" x14ac:dyDescent="0.3">
      <c r="B27" s="70" t="str">
        <f>VLOOKUP($G27,Dold_variabelinfo!$A:$D,COLUMN(Dold_variabelinfo!$B:$B),0)</f>
        <v>MOT_NAMN</v>
      </c>
      <c r="C27" s="71" t="str">
        <f>VLOOKUP($G27,Dold_variabelinfo!$A:$D,COLUMN(Dold_variabelinfo!$C:$C),0)</f>
        <v>Mottagningens namn</v>
      </c>
      <c r="D27" s="71">
        <f>VLOOKUP($G27,Dold_variabelinfo!$A:$D,COLUMN(Dold_variabelinfo!$D:$D),0)</f>
        <v>0</v>
      </c>
      <c r="E27" s="70" t="str">
        <f>VLOOKUP($G27,Dold_variabelinfo!$A:$E,COLUMN(Dold_variabelinfo!$E:$E),0)</f>
        <v>2008-07-01-</v>
      </c>
      <c r="F27" s="71" t="str">
        <f>VLOOKUP($G27,Dold_variabelinfo!$A:$F,COLUMN(Dold_variabelinfo!$F:$F),0)</f>
        <v>Kräver särskild motivering</v>
      </c>
      <c r="G27" s="110" t="s">
        <v>1748</v>
      </c>
      <c r="H27" s="194" t="b">
        <v>0</v>
      </c>
      <c r="I27" s="100">
        <f t="shared" si="4"/>
        <v>0</v>
      </c>
      <c r="J27" s="100">
        <f t="shared" si="5"/>
        <v>0</v>
      </c>
    </row>
    <row r="28" spans="2:10" x14ac:dyDescent="0.3">
      <c r="B28" s="70" t="str">
        <f>VLOOKUP($G28,Dold_variabelinfo!$A:$D,COLUMN(Dold_variabelinfo!$B:$B),0)</f>
        <v>PNRBYTE_DATUM</v>
      </c>
      <c r="C28" s="71" t="str">
        <f>VLOOKUP($G28,Dold_variabelinfo!$A:$D,COLUMN(Dold_variabelinfo!$C:$C),0)</f>
        <v>Datum för personnummerändring</v>
      </c>
      <c r="D28" s="71">
        <f>VLOOKUP($G28,Dold_variabelinfo!$A:$D,COLUMN(Dold_variabelinfo!$D:$D),0)</f>
        <v>0</v>
      </c>
      <c r="E28" s="70" t="str">
        <f>VLOOKUP($G28,Dold_variabelinfo!$A:$E,COLUMN(Dold_variabelinfo!$E:$E),0)</f>
        <v>2008-07-01-</v>
      </c>
      <c r="F28" s="71" t="str">
        <f>VLOOKUP($G28,Dold_variabelinfo!$A:$F,COLUMN(Dold_variabelinfo!$F:$F),0)</f>
        <v>Uppgift från SCB</v>
      </c>
      <c r="G28" s="110" t="s">
        <v>1740</v>
      </c>
      <c r="H28" s="194" t="b">
        <v>0</v>
      </c>
      <c r="I28" s="100">
        <f t="shared" si="4"/>
        <v>0</v>
      </c>
      <c r="J28" s="100">
        <f t="shared" si="5"/>
        <v>0</v>
      </c>
    </row>
    <row r="29" spans="2:10" ht="40.5" x14ac:dyDescent="0.3">
      <c r="B29" s="70" t="str">
        <f>VLOOKUP($G29,Dold_variabelinfo!$A:$D,COLUMN(Dold_variabelinfo!$B:$B),0)</f>
        <v>PNRQ</v>
      </c>
      <c r="C29" s="71" t="str">
        <f>VLOOKUP($G29,Dold_variabelinfo!$A:$D,COLUMN(Dold_variabelinfo!$C:$C),0)</f>
        <v>Personnummer, kvalitet</v>
      </c>
      <c r="D29" s="71" t="str">
        <f>VLOOKUP($G29,Dold_variabelinfo!$A:$D,COLUMN(Dold_variabelinfo!$D:$D),0)</f>
        <v>Variabel som visar kvaliteten på ett personnummer. Variabeln är skapad med hjälp av standardmacrot checkpnr</v>
      </c>
      <c r="E29" s="70" t="str">
        <f>VLOOKUP($G29,Dold_variabelinfo!$A:$E,COLUMN(Dold_variabelinfo!$E:$E),0)</f>
        <v>2008-07-01-</v>
      </c>
      <c r="F29" s="71">
        <f>VLOOKUP($G29,Dold_variabelinfo!$A:$F,COLUMN(Dold_variabelinfo!$F:$F),0)</f>
        <v>0</v>
      </c>
      <c r="G29" s="110" t="s">
        <v>1739</v>
      </c>
      <c r="H29" s="194" t="b">
        <v>0</v>
      </c>
      <c r="I29" s="100">
        <f t="shared" si="4"/>
        <v>0</v>
      </c>
      <c r="J29" s="100">
        <f t="shared" si="5"/>
        <v>0</v>
      </c>
    </row>
    <row r="30" spans="2:10" x14ac:dyDescent="0.3">
      <c r="B30" s="70" t="str">
        <f>VLOOKUP($G30,Dold_variabelinfo!$A:$D,COLUMN(Dold_variabelinfo!$B:$B),0)</f>
        <v>POSTKOD</v>
      </c>
      <c r="C30" s="71" t="str">
        <f>VLOOKUP($G30,Dold_variabelinfo!$A:$D,COLUMN(Dold_variabelinfo!$C:$C),0)</f>
        <v>Postkod</v>
      </c>
      <c r="D30" s="71" t="str">
        <f>VLOOKUP($G30,Dold_variabelinfo!$A:$D,COLUMN(Dold_variabelinfo!$D:$D),0)</f>
        <v>Mottagningens postkod</v>
      </c>
      <c r="E30" s="70" t="str">
        <f>VLOOKUP($G30,Dold_variabelinfo!$A:$E,COLUMN(Dold_variabelinfo!$E:$E),0)</f>
        <v>2008-07-01-</v>
      </c>
      <c r="F30" s="71" t="str">
        <f>VLOOKUP($G30,Dold_variabelinfo!$A:$F,COLUMN(Dold_variabelinfo!$F:$F),0)</f>
        <v>Kräver särskild motivering</v>
      </c>
      <c r="G30" s="110" t="s">
        <v>1738</v>
      </c>
      <c r="H30" s="194" t="b">
        <v>0</v>
      </c>
      <c r="I30" s="100">
        <f t="shared" si="4"/>
        <v>0</v>
      </c>
      <c r="J30" s="100">
        <f t="shared" si="5"/>
        <v>0</v>
      </c>
    </row>
    <row r="31" spans="2:10" x14ac:dyDescent="0.3">
      <c r="B31" s="70" t="str">
        <f>VLOOKUP($G31,Dold_variabelinfo!$A:$D,COLUMN(Dold_variabelinfo!$B:$B),0)</f>
        <v>POSTORT</v>
      </c>
      <c r="C31" s="71" t="str">
        <f>VLOOKUP($G31,Dold_variabelinfo!$A:$D,COLUMN(Dold_variabelinfo!$C:$C),0)</f>
        <v>Postort</v>
      </c>
      <c r="D31" s="71" t="str">
        <f>VLOOKUP($G31,Dold_variabelinfo!$A:$D,COLUMN(Dold_variabelinfo!$D:$D),0)</f>
        <v>Mottagningens postort</v>
      </c>
      <c r="E31" s="70" t="str">
        <f>VLOOKUP($G31,Dold_variabelinfo!$A:$E,COLUMN(Dold_variabelinfo!$E:$E),0)</f>
        <v>2008-07-01-</v>
      </c>
      <c r="F31" s="71">
        <f>VLOOKUP($G31,Dold_variabelinfo!$A:$F,COLUMN(Dold_variabelinfo!$F:$F),0)</f>
        <v>0</v>
      </c>
      <c r="G31" s="110" t="s">
        <v>1733</v>
      </c>
      <c r="H31" s="194" t="b">
        <v>0</v>
      </c>
      <c r="I31" s="100">
        <f t="shared" si="4"/>
        <v>0</v>
      </c>
      <c r="J31" s="100">
        <f t="shared" si="5"/>
        <v>0</v>
      </c>
    </row>
    <row r="32" spans="2:10" x14ac:dyDescent="0.3">
      <c r="B32" s="70" t="str">
        <f>VLOOKUP($G32,Dold_variabelinfo!$A:$D,COLUMN(Dold_variabelinfo!$B:$B),0)</f>
        <v>SENINV</v>
      </c>
      <c r="C32" s="71" t="str">
        <f>VLOOKUP($G32,Dold_variabelinfo!$A:$D,COLUMN(Dold_variabelinfo!$C:$C),0)</f>
        <v>Senaste invandring</v>
      </c>
      <c r="D32" s="71" t="str">
        <f>VLOOKUP($G32,Dold_variabelinfo!$A:$D,COLUMN(Dold_variabelinfo!$D:$D),0)</f>
        <v>Datum för senaste invandringen</v>
      </c>
      <c r="E32" s="70" t="str">
        <f>VLOOKUP($G32,Dold_variabelinfo!$A:$E,COLUMN(Dold_variabelinfo!$E:$E),0)</f>
        <v>2008-07-01-</v>
      </c>
      <c r="F32" s="71" t="str">
        <f>VLOOKUP($G32,Dold_variabelinfo!$A:$F,COLUMN(Dold_variabelinfo!$F:$F),0)</f>
        <v>Uppgift från SCB</v>
      </c>
      <c r="G32" s="110" t="s">
        <v>1729</v>
      </c>
      <c r="H32" s="194" t="b">
        <v>0</v>
      </c>
      <c r="I32" s="100">
        <f t="shared" si="4"/>
        <v>0</v>
      </c>
      <c r="J32" s="100">
        <f t="shared" si="5"/>
        <v>0</v>
      </c>
    </row>
    <row r="33" spans="2:10" x14ac:dyDescent="0.3">
      <c r="B33" s="70" t="str">
        <f>VLOOKUP($G33,Dold_variabelinfo!$A:$D,COLUMN(Dold_variabelinfo!$B:$B),0)</f>
        <v>SENUTV</v>
      </c>
      <c r="C33" s="71" t="str">
        <f>VLOOKUP($G33,Dold_variabelinfo!$A:$D,COLUMN(Dold_variabelinfo!$C:$C),0)</f>
        <v>Senaste utvandring</v>
      </c>
      <c r="D33" s="71" t="str">
        <f>VLOOKUP($G33,Dold_variabelinfo!$A:$D,COLUMN(Dold_variabelinfo!$D:$D),0)</f>
        <v>Datum för senaste utvandringen</v>
      </c>
      <c r="E33" s="70" t="str">
        <f>VLOOKUP($G33,Dold_variabelinfo!$A:$E,COLUMN(Dold_variabelinfo!$E:$E),0)</f>
        <v>2008-07-01-</v>
      </c>
      <c r="F33" s="71" t="str">
        <f>VLOOKUP($G33,Dold_variabelinfo!$A:$F,COLUMN(Dold_variabelinfo!$F:$F),0)</f>
        <v>Uppgift från SCB</v>
      </c>
      <c r="G33" s="110" t="s">
        <v>1728</v>
      </c>
      <c r="H33" s="194" t="b">
        <v>0</v>
      </c>
      <c r="I33" s="100">
        <f t="shared" si="4"/>
        <v>0</v>
      </c>
      <c r="J33" s="100">
        <f t="shared" si="5"/>
        <v>0</v>
      </c>
    </row>
    <row r="34" spans="2:10" x14ac:dyDescent="0.3">
      <c r="B34" s="70" t="str">
        <f>VLOOKUP($G34,Dold_variabelinfo!$A:$D,COLUMN(Dold_variabelinfo!$B:$B),0)</f>
        <v>TANDNUMMER</v>
      </c>
      <c r="C34" s="71" t="str">
        <f>VLOOKUP($G34,Dold_variabelinfo!$A:$D,COLUMN(Dold_variabelinfo!$C:$C),0)</f>
        <v>Tandnummer</v>
      </c>
      <c r="D34" s="71" t="str">
        <f>VLOOKUP($G34,Dold_variabelinfo!$A:$D,COLUMN(Dold_variabelinfo!$D:$D),0)</f>
        <v>Nummer på tand som åtgärdats</v>
      </c>
      <c r="E34" s="70" t="str">
        <f>VLOOKUP($G34,Dold_variabelinfo!$A:$E,COLUMN(Dold_variabelinfo!$E:$E),0)</f>
        <v>2008-07-01-</v>
      </c>
      <c r="F34" s="71">
        <f>VLOOKUP($G34,Dold_variabelinfo!$A:$F,COLUMN(Dold_variabelinfo!$F:$F),0)</f>
        <v>0</v>
      </c>
      <c r="G34" s="110" t="s">
        <v>1727</v>
      </c>
      <c r="H34" s="194" t="b">
        <v>0</v>
      </c>
      <c r="I34" s="100">
        <f t="shared" si="4"/>
        <v>0</v>
      </c>
      <c r="J34" s="100">
        <f t="shared" si="5"/>
        <v>0</v>
      </c>
    </row>
    <row r="35" spans="2:10" x14ac:dyDescent="0.3">
      <c r="B35" s="70" t="str">
        <f>VLOOKUP($G35,Dold_variabelinfo!$A:$D,COLUMN(Dold_variabelinfo!$B:$B),0)</f>
        <v>TANDPOSITION</v>
      </c>
      <c r="C35" s="71" t="str">
        <f>VLOOKUP($G35,Dold_variabelinfo!$A:$D,COLUMN(Dold_variabelinfo!$C:$C),0)</f>
        <v>Tandposition</v>
      </c>
      <c r="D35" s="71" t="str">
        <f>VLOOKUP($G35,Dold_variabelinfo!$A:$D,COLUMN(Dold_variabelinfo!$D:$D),0)</f>
        <v>Position på tand som åtgärdats</v>
      </c>
      <c r="E35" s="70" t="str">
        <f>VLOOKUP($G35,Dold_variabelinfo!$A:$E,COLUMN(Dold_variabelinfo!$E:$E),0)</f>
        <v>2008-07-01-</v>
      </c>
      <c r="F35" s="71">
        <f>VLOOKUP($G35,Dold_variabelinfo!$A:$F,COLUMN(Dold_variabelinfo!$F:$F),0)</f>
        <v>0</v>
      </c>
      <c r="G35" s="110" t="s">
        <v>1723</v>
      </c>
      <c r="H35" s="194" t="b">
        <v>0</v>
      </c>
      <c r="I35" s="100">
        <f t="shared" si="4"/>
        <v>0</v>
      </c>
      <c r="J35" s="100">
        <f t="shared" si="5"/>
        <v>0</v>
      </c>
    </row>
    <row r="36" spans="2:10" x14ac:dyDescent="0.3">
      <c r="B36" s="98"/>
      <c r="C36" s="98"/>
      <c r="D36" s="104"/>
      <c r="E36" s="98"/>
      <c r="F36" s="104"/>
      <c r="G36" s="110"/>
    </row>
    <row r="37" spans="2:10" ht="17.25" x14ac:dyDescent="0.3">
      <c r="B37" s="230" t="s">
        <v>892</v>
      </c>
      <c r="C37" s="230"/>
      <c r="D37" s="104"/>
      <c r="E37" s="98"/>
      <c r="F37" s="104"/>
      <c r="G37" s="110"/>
    </row>
    <row r="38" spans="2:10" ht="17.25" x14ac:dyDescent="0.3">
      <c r="B38" s="96" t="s">
        <v>893</v>
      </c>
      <c r="C38" s="94"/>
      <c r="D38" s="104"/>
      <c r="E38" s="98"/>
      <c r="F38" s="104"/>
      <c r="G38" s="110"/>
    </row>
    <row r="39" spans="2:10" x14ac:dyDescent="0.3">
      <c r="B39" s="113" t="str">
        <f>VLOOKUP($G39,Dold_variabelinfo!$A:$D,COLUMN(Dold_variabelinfo!$B:$B),0)</f>
        <v>DODSDAT</v>
      </c>
      <c r="C39" s="114" t="str">
        <f>VLOOKUP($G39,Dold_variabelinfo!$A:$D,COLUMN(Dold_variabelinfo!$C:$C),0)</f>
        <v>Dödsdatum</v>
      </c>
      <c r="D39" s="114" t="str">
        <f>VLOOKUP($G39,Dold_variabelinfo!$A:$D,COLUMN(Dold_variabelinfo!$D:$D),0)</f>
        <v>Datum för dödsfall</v>
      </c>
      <c r="E39" s="113" t="str">
        <f>VLOOKUP($G39,Dold_variabelinfo!$A:$E,COLUMN(Dold_variabelinfo!$E:$E),0)</f>
        <v>2008-07-01-</v>
      </c>
      <c r="F39" s="114" t="str">
        <f>VLOOKUP($G39,Dold_variabelinfo!$A:$F,COLUMN(Dold_variabelinfo!$F:$F),0)</f>
        <v>Inkomplett, stor kvalitetsbrist</v>
      </c>
      <c r="G39" s="110" t="s">
        <v>1784</v>
      </c>
      <c r="H39" s="194" t="b">
        <v>0</v>
      </c>
      <c r="I39" s="100">
        <f t="shared" ref="I39:I40" si="6">IF(H39,1,0)</f>
        <v>0</v>
      </c>
      <c r="J39" s="100">
        <f t="shared" ref="J39:J40" si="7">I39</f>
        <v>0</v>
      </c>
    </row>
    <row r="40" spans="2:10" x14ac:dyDescent="0.3">
      <c r="B40" s="113" t="str">
        <f>VLOOKUP($G40,Dold_variabelinfo!$A:$D,COLUMN(Dold_variabelinfo!$B:$B),0)</f>
        <v>DODSDATN</v>
      </c>
      <c r="C40" s="114" t="str">
        <f>VLOOKUP($G40,Dold_variabelinfo!$A:$D,COLUMN(Dold_variabelinfo!$C:$C),0)</f>
        <v>Dödsdatum, numeriskt</v>
      </c>
      <c r="D40" s="114" t="str">
        <f>VLOOKUP($G40,Dold_variabelinfo!$A:$D,COLUMN(Dold_variabelinfo!$D:$D),0)</f>
        <v>Datum för dödsfall</v>
      </c>
      <c r="E40" s="113" t="str">
        <f>VLOOKUP($G40,Dold_variabelinfo!$A:$E,COLUMN(Dold_variabelinfo!$E:$E),0)</f>
        <v>2008-07-01-</v>
      </c>
      <c r="F40" s="114" t="str">
        <f>VLOOKUP($G40,Dold_variabelinfo!$A:$F,COLUMN(Dold_variabelinfo!$F:$F),0)</f>
        <v>Inkomplett, stor kvalitetsbrist</v>
      </c>
      <c r="G40" s="110" t="s">
        <v>1783</v>
      </c>
      <c r="H40" s="194" t="b">
        <v>0</v>
      </c>
      <c r="I40" s="100">
        <f t="shared" si="6"/>
        <v>0</v>
      </c>
      <c r="J40" s="100">
        <f t="shared" si="7"/>
        <v>0</v>
      </c>
    </row>
    <row r="41" spans="2:10" ht="27" x14ac:dyDescent="0.3">
      <c r="B41" s="113" t="str">
        <f>VLOOKUP($G41,Dold_variabelinfo!$A:$D,COLUMN(Dold_variabelinfo!$B:$B),0)</f>
        <v>ORG_NR</v>
      </c>
      <c r="C41" s="114" t="str">
        <f>VLOOKUP($G41,Dold_variabelinfo!$A:$D,COLUMN(Dold_variabelinfo!$C:$C),0)</f>
        <v>Vårdgivarens organisationsnummer (Löpnumrerad)</v>
      </c>
      <c r="D41" s="114" t="str">
        <f>VLOOKUP($G41,Dold_variabelinfo!$A:$D,COLUMN(Dold_variabelinfo!$D:$D),0)</f>
        <v>Mottagningens organisationsnummer</v>
      </c>
      <c r="E41" s="113" t="str">
        <f>VLOOKUP($G41,Dold_variabelinfo!$A:$E,COLUMN(Dold_variabelinfo!$E:$E),0)</f>
        <v>2008-07-01-</v>
      </c>
      <c r="F41" s="114" t="str">
        <f>VLOOKUP($G41,Dold_variabelinfo!$A:$F,COLUMN(Dold_variabelinfo!$F:$F),0)</f>
        <v>10-siffrig kod, byts ut mot ett unikt löpnummer innan den lämnas ut</v>
      </c>
      <c r="G41" s="110" t="s">
        <v>1745</v>
      </c>
      <c r="H41" s="194" t="b">
        <v>0</v>
      </c>
      <c r="I41" s="100">
        <f>IF(H41,1,0)</f>
        <v>0</v>
      </c>
      <c r="J41" s="100">
        <f>I41</f>
        <v>0</v>
      </c>
    </row>
    <row r="42" spans="2:10" x14ac:dyDescent="0.3">
      <c r="B42" s="102"/>
      <c r="C42" s="95"/>
      <c r="D42" s="95"/>
      <c r="E42" s="102"/>
      <c r="F42" s="95"/>
      <c r="G42" s="110"/>
    </row>
    <row r="43" spans="2:10" x14ac:dyDescent="0.3">
      <c r="B43" s="108" t="s">
        <v>1804</v>
      </c>
      <c r="C43" s="104"/>
      <c r="G43" s="110"/>
    </row>
    <row r="44" spans="2:10" ht="17.25" x14ac:dyDescent="0.3">
      <c r="B44" s="178" t="s">
        <v>890</v>
      </c>
      <c r="C44" s="104"/>
      <c r="G44" s="110"/>
    </row>
    <row r="45" spans="2:10" x14ac:dyDescent="0.3">
      <c r="B45" s="62" t="str">
        <f>VLOOKUP($G45,Dold_variabelinfo!$A:$D,COLUMN(Dold_variabelinfo!$B:$B),0)</f>
        <v>INTAKTA</v>
      </c>
      <c r="C45" s="63" t="str">
        <f>VLOOKUP($G45,Dold_variabelinfo!$A:$D,COLUMN(Dold_variabelinfo!$C:$C),0)</f>
        <v>Antal intakta tänder</v>
      </c>
      <c r="D45" s="63">
        <f>VLOOKUP($G45,Dold_variabelinfo!$A:$D,COLUMN(Dold_variabelinfo!$D:$D),0)</f>
        <v>0</v>
      </c>
      <c r="E45" s="62" t="str">
        <f>VLOOKUP($G45,Dold_variabelinfo!$A:$E,COLUMN(Dold_variabelinfo!$E:$E),0)</f>
        <v>2008-07-01-</v>
      </c>
      <c r="F45" s="63">
        <f>VLOOKUP($G45,Dold_variabelinfo!$A:$F,COLUMN(Dold_variabelinfo!$F:$F),0)</f>
        <v>0</v>
      </c>
      <c r="G45" s="110" t="s">
        <v>1695</v>
      </c>
      <c r="H45" s="194" t="b">
        <v>0</v>
      </c>
      <c r="I45" s="100">
        <f>IF(H45,1,0)</f>
        <v>0</v>
      </c>
      <c r="J45" s="100">
        <f>I45</f>
        <v>0</v>
      </c>
    </row>
    <row r="46" spans="2:10" x14ac:dyDescent="0.3">
      <c r="B46" s="62" t="str">
        <f>VLOOKUP($G46,Dold_variabelinfo!$A:$D,COLUMN(Dold_variabelinfo!$B:$B),0)</f>
        <v>KVARVARANDE</v>
      </c>
      <c r="C46" s="63" t="str">
        <f>VLOOKUP($G46,Dold_variabelinfo!$A:$D,COLUMN(Dold_variabelinfo!$C:$C),0)</f>
        <v>Antal kvarvarande tänder</v>
      </c>
      <c r="D46" s="63">
        <f>VLOOKUP($G46,Dold_variabelinfo!$A:$D,COLUMN(Dold_variabelinfo!$D:$D),0)</f>
        <v>0</v>
      </c>
      <c r="E46" s="62" t="str">
        <f>VLOOKUP($G46,Dold_variabelinfo!$A:$E,COLUMN(Dold_variabelinfo!$E:$E),0)</f>
        <v>2008-07-01-</v>
      </c>
      <c r="F46" s="63">
        <f>VLOOKUP($G46,Dold_variabelinfo!$A:$F,COLUMN(Dold_variabelinfo!$F:$F),0)</f>
        <v>0</v>
      </c>
      <c r="G46" s="110" t="s">
        <v>1691</v>
      </c>
      <c r="H46" s="194" t="b">
        <v>0</v>
      </c>
      <c r="I46" s="100">
        <f>IF(H46,1,0)</f>
        <v>0</v>
      </c>
      <c r="J46" s="100">
        <f>I46</f>
        <v>0</v>
      </c>
    </row>
    <row r="47" spans="2:10" x14ac:dyDescent="0.3">
      <c r="B47" s="70"/>
      <c r="C47" s="71"/>
      <c r="D47" s="71"/>
      <c r="E47" s="70"/>
      <c r="F47" s="71"/>
      <c r="G47" s="110"/>
    </row>
    <row r="48" spans="2:10" ht="17.25" x14ac:dyDescent="0.3">
      <c r="B48" s="178" t="s">
        <v>891</v>
      </c>
      <c r="C48" s="71"/>
      <c r="D48" s="71"/>
      <c r="E48" s="70"/>
      <c r="F48" s="71"/>
      <c r="G48" s="110"/>
    </row>
    <row r="49" spans="2:10" x14ac:dyDescent="0.3">
      <c r="B49" s="70" t="str">
        <f>VLOOKUP($G49,Dold_variabelinfo!$A:$D,COLUMN(Dold_variabelinfo!$B:$B),0)</f>
        <v>ALDER</v>
      </c>
      <c r="C49" s="71" t="str">
        <f>VLOOKUP($G49,Dold_variabelinfo!$A:$D,COLUMN(Dold_variabelinfo!$C:$C),0)</f>
        <v>Ålder vid besökårets slut</v>
      </c>
      <c r="D49" s="71" t="str">
        <f>VLOOKUP($G49,Dold_variabelinfo!$A:$D,COLUMN(Dold_variabelinfo!$D:$D),0)</f>
        <v>Patientens ålder vid besökårets slut</v>
      </c>
      <c r="E49" s="70" t="str">
        <f>VLOOKUP($G49,Dold_variabelinfo!$A:$E,COLUMN(Dold_variabelinfo!$E:$E),0)</f>
        <v>2008-07-01-</v>
      </c>
      <c r="F49" s="71">
        <f>VLOOKUP($G49,Dold_variabelinfo!$A:$F,COLUMN(Dold_variabelinfo!$F:$F),0)</f>
        <v>0</v>
      </c>
      <c r="G49" s="110" t="s">
        <v>1715</v>
      </c>
      <c r="H49" s="194" t="b">
        <v>0</v>
      </c>
      <c r="I49" s="100">
        <f t="shared" ref="I49:I62" si="8">IF(H49,1,0)</f>
        <v>0</v>
      </c>
      <c r="J49" s="100">
        <f t="shared" ref="J49:J62" si="9">I49</f>
        <v>0</v>
      </c>
    </row>
    <row r="50" spans="2:10" x14ac:dyDescent="0.3">
      <c r="B50" s="70" t="str">
        <f>VLOOKUP($G50,Dold_variabelinfo!$A:$D,COLUMN(Dold_variabelinfo!$B:$B),0)</f>
        <v>AR</v>
      </c>
      <c r="C50" s="71" t="str">
        <f>VLOOKUP($G50,Dold_variabelinfo!$A:$D,COLUMN(Dold_variabelinfo!$C:$C),0)</f>
        <v>Besöksår</v>
      </c>
      <c r="D50" s="71" t="str">
        <f>VLOOKUP($G50,Dold_variabelinfo!$A:$D,COLUMN(Dold_variabelinfo!$D:$D),0)</f>
        <v>Året när besöket ägde rum</v>
      </c>
      <c r="E50" s="70" t="str">
        <f>VLOOKUP($G50,Dold_variabelinfo!$A:$E,COLUMN(Dold_variabelinfo!$E:$E),0)</f>
        <v>2008-07-01-</v>
      </c>
      <c r="F50" s="71">
        <f>VLOOKUP($G50,Dold_variabelinfo!$A:$F,COLUMN(Dold_variabelinfo!$F:$F),0)</f>
        <v>0</v>
      </c>
      <c r="G50" s="110" t="s">
        <v>1712</v>
      </c>
      <c r="H50" s="194" t="b">
        <v>0</v>
      </c>
      <c r="I50" s="100">
        <f t="shared" si="8"/>
        <v>0</v>
      </c>
      <c r="J50" s="100">
        <f t="shared" si="9"/>
        <v>0</v>
      </c>
    </row>
    <row r="51" spans="2:10" ht="27" x14ac:dyDescent="0.3">
      <c r="B51" s="70" t="str">
        <f>VLOOKUP($G51,Dold_variabelinfo!$A:$D,COLUMN(Dold_variabelinfo!$B:$B),0)</f>
        <v>BESLUTSDATUMN</v>
      </c>
      <c r="C51" s="71" t="str">
        <f>VLOOKUP($G51,Dold_variabelinfo!$A:$D,COLUMN(Dold_variabelinfo!$C:$C),0)</f>
        <v>Beslutsdatum / ATB användningsdatum</v>
      </c>
      <c r="D51" s="71" t="str">
        <f>VLOOKUP($G51,Dold_variabelinfo!$A:$D,COLUMN(Dold_variabelinfo!$D:$D),0)</f>
        <v>FKs beslutsdatum eller ATB användningsdatum för patienter på abonnemang</v>
      </c>
      <c r="E51" s="70" t="str">
        <f>VLOOKUP($G51,Dold_variabelinfo!$A:$E,COLUMN(Dold_variabelinfo!$E:$E),0)</f>
        <v>2008-07-01-</v>
      </c>
      <c r="F51" s="71">
        <f>VLOOKUP($G51,Dold_variabelinfo!$A:$F,COLUMN(Dold_variabelinfo!$F:$F),0)</f>
        <v>0</v>
      </c>
      <c r="G51" s="110" t="s">
        <v>1710</v>
      </c>
      <c r="H51" s="194" t="b">
        <v>0</v>
      </c>
      <c r="I51" s="100">
        <f t="shared" si="8"/>
        <v>0</v>
      </c>
      <c r="J51" s="100">
        <f t="shared" si="9"/>
        <v>0</v>
      </c>
    </row>
    <row r="52" spans="2:10" x14ac:dyDescent="0.3">
      <c r="B52" s="70" t="str">
        <f>VLOOKUP($G52,Dold_variabelinfo!$A:$D,COLUMN(Dold_variabelinfo!$B:$B),0)</f>
        <v>BESOKSALDER</v>
      </c>
      <c r="C52" s="71" t="str">
        <f>VLOOKUP($G52,Dold_variabelinfo!$A:$D,COLUMN(Dold_variabelinfo!$C:$C),0)</f>
        <v>Ålder vid besök</v>
      </c>
      <c r="D52" s="71" t="str">
        <f>VLOOKUP($G52,Dold_variabelinfo!$A:$D,COLUMN(Dold_variabelinfo!$D:$D),0)</f>
        <v>Patientens ålder</v>
      </c>
      <c r="E52" s="70" t="str">
        <f>VLOOKUP($G52,Dold_variabelinfo!$A:$E,COLUMN(Dold_variabelinfo!$E:$E),0)</f>
        <v>2008-07-01-</v>
      </c>
      <c r="F52" s="71">
        <f>VLOOKUP($G52,Dold_variabelinfo!$A:$F,COLUMN(Dold_variabelinfo!$F:$F),0)</f>
        <v>0</v>
      </c>
      <c r="G52" s="110" t="s">
        <v>1706</v>
      </c>
      <c r="H52" s="194" t="b">
        <v>0</v>
      </c>
      <c r="I52" s="100">
        <f t="shared" si="8"/>
        <v>0</v>
      </c>
      <c r="J52" s="100">
        <f t="shared" si="9"/>
        <v>0</v>
      </c>
    </row>
    <row r="53" spans="2:10" ht="40.5" x14ac:dyDescent="0.3">
      <c r="B53" s="70" t="str">
        <f>VLOOKUP($G53,Dold_variabelinfo!$A:$D,COLUMN(Dold_variabelinfo!$B:$B),0)</f>
        <v>BESOKSDATUMN</v>
      </c>
      <c r="C53" s="71" t="str">
        <f>VLOOKUP($G53,Dold_variabelinfo!$A:$D,COLUMN(Dold_variabelinfo!$C:$C),0)</f>
        <v>Besöksdatum / Inskickatdatum</v>
      </c>
      <c r="D53" s="71" t="str">
        <f>VLOOKUP($G53,Dold_variabelinfo!$A:$D,COLUMN(Dold_variabelinfo!$D:$D),0)</f>
        <v>Datum för avslutad åtgärd eller datum då uppgift om patientens tandhälsan har skickats in till FK för patienter på abonnemang</v>
      </c>
      <c r="E53" s="70" t="str">
        <f>VLOOKUP($G53,Dold_variabelinfo!$A:$E,COLUMN(Dold_variabelinfo!$E:$E),0)</f>
        <v>2008-07-01-</v>
      </c>
      <c r="F53" s="71">
        <f>VLOOKUP($G53,Dold_variabelinfo!$A:$F,COLUMN(Dold_variabelinfo!$F:$F),0)</f>
        <v>0</v>
      </c>
      <c r="G53" s="110" t="s">
        <v>1703</v>
      </c>
      <c r="H53" s="194" t="b">
        <v>0</v>
      </c>
      <c r="I53" s="100">
        <f t="shared" si="8"/>
        <v>0</v>
      </c>
      <c r="J53" s="100">
        <f t="shared" si="9"/>
        <v>0</v>
      </c>
    </row>
    <row r="54" spans="2:10" x14ac:dyDescent="0.3">
      <c r="B54" s="70" t="str">
        <f>VLOOKUP($G54,Dold_variabelinfo!$A:$D,COLUMN(Dold_variabelinfo!$B:$B),0)</f>
        <v>CIVIL</v>
      </c>
      <c r="C54" s="71" t="str">
        <f>VLOOKUP($G54,Dold_variabelinfo!$A:$D,COLUMN(Dold_variabelinfo!$C:$C),0)</f>
        <v>Civilstånd</v>
      </c>
      <c r="D54" s="71" t="str">
        <f>VLOOKUP($G54,Dold_variabelinfo!$A:$D,COLUMN(Dold_variabelinfo!$D:$D),0)</f>
        <v>Patientens civilstånd</v>
      </c>
      <c r="E54" s="70" t="str">
        <f>VLOOKUP($G54,Dold_variabelinfo!$A:$E,COLUMN(Dold_variabelinfo!$E:$E),0)</f>
        <v>2008-07-01-</v>
      </c>
      <c r="F54" s="71" t="str">
        <f>VLOOKUP($G54,Dold_variabelinfo!$A:$F,COLUMN(Dold_variabelinfo!$F:$F),0)</f>
        <v>Uppgift från SCB</v>
      </c>
      <c r="G54" s="110" t="s">
        <v>1699</v>
      </c>
      <c r="H54" s="194" t="b">
        <v>0</v>
      </c>
      <c r="I54" s="100">
        <f t="shared" si="8"/>
        <v>0</v>
      </c>
      <c r="J54" s="100">
        <f t="shared" si="9"/>
        <v>0</v>
      </c>
    </row>
    <row r="55" spans="2:10" ht="27" x14ac:dyDescent="0.3">
      <c r="B55" s="70" t="str">
        <f>VLOOKUP($G55,Dold_variabelinfo!$A:$D,COLUMN(Dold_variabelinfo!$B:$B),0)</f>
        <v>FODLAND</v>
      </c>
      <c r="C55" s="71" t="str">
        <f>VLOOKUP($G55,Dold_variabelinfo!$A:$D,COLUMN(Dold_variabelinfo!$C:$C),0)</f>
        <v>Födelseland (Grupperat på 11 kategorier)</v>
      </c>
      <c r="D55" s="71" t="str">
        <f>VLOOKUP($G55,Dold_variabelinfo!$A:$D,COLUMN(Dold_variabelinfo!$D:$D),0)</f>
        <v>Patientens födelseland</v>
      </c>
      <c r="E55" s="70" t="str">
        <f>VLOOKUP($G55,Dold_variabelinfo!$A:$E,COLUMN(Dold_variabelinfo!$E:$E),0)</f>
        <v>2008-07-01-</v>
      </c>
      <c r="F55" s="71" t="str">
        <f>VLOOKUP($G55,Dold_variabelinfo!$A:$F,COLUMN(Dold_variabelinfo!$F:$F),0)</f>
        <v>För enskilda länder krävs särskild motivering. Uppgift från SCB</v>
      </c>
      <c r="G55" s="110" t="s">
        <v>1696</v>
      </c>
      <c r="H55" s="194" t="b">
        <v>0</v>
      </c>
      <c r="I55" s="100">
        <f t="shared" si="8"/>
        <v>0</v>
      </c>
      <c r="J55" s="100">
        <f t="shared" si="9"/>
        <v>0</v>
      </c>
    </row>
    <row r="56" spans="2:10" x14ac:dyDescent="0.3">
      <c r="B56" s="70" t="str">
        <f>VLOOKUP($G56,Dold_variabelinfo!$A:$D,COLUMN(Dold_variabelinfo!$B:$B),0)</f>
        <v>KON</v>
      </c>
      <c r="C56" s="71" t="str">
        <f>VLOOKUP($G56,Dold_variabelinfo!$A:$D,COLUMN(Dold_variabelinfo!$C:$C),0)</f>
        <v>Kön</v>
      </c>
      <c r="D56" s="71" t="str">
        <f>VLOOKUP($G56,Dold_variabelinfo!$A:$D,COLUMN(Dold_variabelinfo!$D:$D),0)</f>
        <v>Patientens kön</v>
      </c>
      <c r="E56" s="70" t="str">
        <f>VLOOKUP($G56,Dold_variabelinfo!$A:$E,COLUMN(Dold_variabelinfo!$E:$E),0)</f>
        <v>2008-07-01-</v>
      </c>
      <c r="F56" s="71">
        <f>VLOOKUP($G56,Dold_variabelinfo!$A:$F,COLUMN(Dold_variabelinfo!$F:$F),0)</f>
        <v>0</v>
      </c>
      <c r="G56" s="110" t="s">
        <v>1692</v>
      </c>
      <c r="H56" s="194" t="b">
        <v>0</v>
      </c>
      <c r="I56" s="100">
        <f t="shared" si="8"/>
        <v>0</v>
      </c>
      <c r="J56" s="100">
        <f t="shared" si="9"/>
        <v>0</v>
      </c>
    </row>
    <row r="57" spans="2:10" ht="27" x14ac:dyDescent="0.3">
      <c r="B57" s="70" t="str">
        <f>VLOOKUP($G57,Dold_variabelinfo!$A:$D,COLUMN(Dold_variabelinfo!$B:$B),0)</f>
        <v>LKF</v>
      </c>
      <c r="C57" s="71" t="str">
        <f>VLOOKUP($G57,Dold_variabelinfo!$A:$D,COLUMN(Dold_variabelinfo!$C:$C),0)</f>
        <v>LKF (Endast län och kommun)</v>
      </c>
      <c r="D57" s="71" t="str">
        <f>VLOOKUP($G57,Dold_variabelinfo!$A:$D,COLUMN(Dold_variabelinfo!$D:$D),0)</f>
        <v>Patientens Län, kommun, församling</v>
      </c>
      <c r="E57" s="70" t="str">
        <f>VLOOKUP($G57,Dold_variabelinfo!$A:$E,COLUMN(Dold_variabelinfo!$E:$E),0)</f>
        <v>2008-07-01-</v>
      </c>
      <c r="F57" s="71" t="str">
        <f>VLOOKUP($G57,Dold_variabelinfo!$A:$F,COLUMN(Dold_variabelinfo!$F:$F),0)</f>
        <v>Endast län och kommun lämnas ut. Uppgift från SCB</v>
      </c>
      <c r="G57" s="110" t="s">
        <v>1688</v>
      </c>
      <c r="H57" s="194" t="b">
        <v>0</v>
      </c>
      <c r="I57" s="100">
        <f t="shared" si="8"/>
        <v>0</v>
      </c>
      <c r="J57" s="100">
        <f t="shared" si="9"/>
        <v>0</v>
      </c>
    </row>
    <row r="58" spans="2:10" ht="27" x14ac:dyDescent="0.3">
      <c r="B58" s="70" t="str">
        <f>VLOOKUP($G58,Dold_variabelinfo!$A:$D,COLUMN(Dold_variabelinfo!$B:$B),0)</f>
        <v>MEDBORG</v>
      </c>
      <c r="C58" s="71" t="str">
        <f>VLOOKUP($G58,Dold_variabelinfo!$A:$D,COLUMN(Dold_variabelinfo!$C:$C),0)</f>
        <v>Medborgarskap (Grupperat på 11 kategorier)</v>
      </c>
      <c r="D58" s="71" t="str">
        <f>VLOOKUP($G58,Dold_variabelinfo!$A:$D,COLUMN(Dold_variabelinfo!$D:$D),0)</f>
        <v>Patientens medborgarskap. Land anges i klartext</v>
      </c>
      <c r="E58" s="70" t="str">
        <f>VLOOKUP($G58,Dold_variabelinfo!$A:$E,COLUMN(Dold_variabelinfo!$E:$E),0)</f>
        <v>2008-07-01-</v>
      </c>
      <c r="F58" s="71" t="str">
        <f>VLOOKUP($G58,Dold_variabelinfo!$A:$F,COLUMN(Dold_variabelinfo!$F:$F),0)</f>
        <v>För enskilda länder krävs särskild motivering. Uppgift från SCB</v>
      </c>
      <c r="G58" s="110" t="s">
        <v>1686</v>
      </c>
      <c r="H58" s="194" t="b">
        <v>0</v>
      </c>
      <c r="I58" s="100">
        <f t="shared" si="8"/>
        <v>0</v>
      </c>
      <c r="J58" s="100">
        <f t="shared" si="9"/>
        <v>0</v>
      </c>
    </row>
    <row r="59" spans="2:10" x14ac:dyDescent="0.3">
      <c r="B59" s="70" t="str">
        <f>VLOOKUP($G59,Dold_variabelinfo!$A:$D,COLUMN(Dold_variabelinfo!$B:$B),0)</f>
        <v>PNRBYTE_DATUM</v>
      </c>
      <c r="C59" s="71" t="str">
        <f>VLOOKUP($G59,Dold_variabelinfo!$A:$D,COLUMN(Dold_variabelinfo!$C:$C),0)</f>
        <v>Datum för personnummerändring</v>
      </c>
      <c r="D59" s="71">
        <f>VLOOKUP($G59,Dold_variabelinfo!$A:$D,COLUMN(Dold_variabelinfo!$D:$D),0)</f>
        <v>0</v>
      </c>
      <c r="E59" s="70" t="str">
        <f>VLOOKUP($G59,Dold_variabelinfo!$A:$E,COLUMN(Dold_variabelinfo!$E:$E),0)</f>
        <v>2008-07-01-</v>
      </c>
      <c r="F59" s="71" t="str">
        <f>VLOOKUP($G59,Dold_variabelinfo!$A:$F,COLUMN(Dold_variabelinfo!$F:$F),0)</f>
        <v>Uppgift från SCB</v>
      </c>
      <c r="G59" s="110" t="s">
        <v>1683</v>
      </c>
      <c r="H59" s="194" t="b">
        <v>0</v>
      </c>
      <c r="I59" s="100">
        <f t="shared" si="8"/>
        <v>0</v>
      </c>
      <c r="J59" s="100">
        <f t="shared" si="9"/>
        <v>0</v>
      </c>
    </row>
    <row r="60" spans="2:10" ht="40.5" x14ac:dyDescent="0.3">
      <c r="B60" s="70" t="str">
        <f>VLOOKUP($G60,Dold_variabelinfo!$A:$D,COLUMN(Dold_variabelinfo!$B:$B),0)</f>
        <v>PNRQ</v>
      </c>
      <c r="C60" s="71" t="str">
        <f>VLOOKUP($G60,Dold_variabelinfo!$A:$D,COLUMN(Dold_variabelinfo!$C:$C),0)</f>
        <v>Personnummer, kvalitet</v>
      </c>
      <c r="D60" s="71" t="str">
        <f>VLOOKUP($G60,Dold_variabelinfo!$A:$D,COLUMN(Dold_variabelinfo!$D:$D),0)</f>
        <v>Variabel som visar kvaliteten på ett personnummer. Variabeln är skapad med hjälp av standardmacrot checkpnr</v>
      </c>
      <c r="E60" s="70" t="str">
        <f>VLOOKUP($G60,Dold_variabelinfo!$A:$E,COLUMN(Dold_variabelinfo!$E:$E),0)</f>
        <v>2008-07-01-</v>
      </c>
      <c r="F60" s="71">
        <f>VLOOKUP($G60,Dold_variabelinfo!$A:$F,COLUMN(Dold_variabelinfo!$F:$F),0)</f>
        <v>0</v>
      </c>
      <c r="G60" s="110" t="s">
        <v>1680</v>
      </c>
      <c r="H60" s="194" t="b">
        <v>0</v>
      </c>
      <c r="I60" s="100">
        <f t="shared" si="8"/>
        <v>0</v>
      </c>
      <c r="J60" s="100">
        <f t="shared" si="9"/>
        <v>0</v>
      </c>
    </row>
    <row r="61" spans="2:10" x14ac:dyDescent="0.3">
      <c r="B61" s="70" t="str">
        <f>VLOOKUP($G61,Dold_variabelinfo!$A:$D,COLUMN(Dold_variabelinfo!$B:$B),0)</f>
        <v>SENINV</v>
      </c>
      <c r="C61" s="71" t="str">
        <f>VLOOKUP($G61,Dold_variabelinfo!$A:$D,COLUMN(Dold_variabelinfo!$C:$C),0)</f>
        <v>Senaste invandring</v>
      </c>
      <c r="D61" s="71" t="str">
        <f>VLOOKUP($G61,Dold_variabelinfo!$A:$D,COLUMN(Dold_variabelinfo!$D:$D),0)</f>
        <v>Datum för senaste invandringen</v>
      </c>
      <c r="E61" s="70" t="str">
        <f>VLOOKUP($G61,Dold_variabelinfo!$A:$E,COLUMN(Dold_variabelinfo!$E:$E),0)</f>
        <v>2008-07-01-</v>
      </c>
      <c r="F61" s="71" t="str">
        <f>VLOOKUP($G61,Dold_variabelinfo!$A:$F,COLUMN(Dold_variabelinfo!$F:$F),0)</f>
        <v>Uppgift från SCB</v>
      </c>
      <c r="G61" s="110" t="s">
        <v>1679</v>
      </c>
      <c r="H61" s="194" t="b">
        <v>0</v>
      </c>
      <c r="I61" s="100">
        <f t="shared" si="8"/>
        <v>0</v>
      </c>
      <c r="J61" s="100">
        <f t="shared" si="9"/>
        <v>0</v>
      </c>
    </row>
    <row r="62" spans="2:10" x14ac:dyDescent="0.3">
      <c r="B62" s="70" t="str">
        <f>VLOOKUP($G62,Dold_variabelinfo!$A:$D,COLUMN(Dold_variabelinfo!$B:$B),0)</f>
        <v>SENUTV</v>
      </c>
      <c r="C62" s="71" t="str">
        <f>VLOOKUP($G62,Dold_variabelinfo!$A:$D,COLUMN(Dold_variabelinfo!$C:$C),0)</f>
        <v>Senaste utvandring</v>
      </c>
      <c r="D62" s="71" t="str">
        <f>VLOOKUP($G62,Dold_variabelinfo!$A:$D,COLUMN(Dold_variabelinfo!$D:$D),0)</f>
        <v>Datum för senaste utvandringen</v>
      </c>
      <c r="E62" s="70" t="str">
        <f>VLOOKUP($G62,Dold_variabelinfo!$A:$E,COLUMN(Dold_variabelinfo!$E:$E),0)</f>
        <v>2008-07-01-</v>
      </c>
      <c r="F62" s="71" t="str">
        <f>VLOOKUP($G62,Dold_variabelinfo!$A:$F,COLUMN(Dold_variabelinfo!$F:$F),0)</f>
        <v>Uppgift från SCB</v>
      </c>
      <c r="G62" s="110" t="s">
        <v>1678</v>
      </c>
      <c r="H62" s="194" t="b">
        <v>0</v>
      </c>
      <c r="I62" s="100">
        <f t="shared" si="8"/>
        <v>0</v>
      </c>
      <c r="J62" s="100">
        <f t="shared" si="9"/>
        <v>0</v>
      </c>
    </row>
    <row r="63" spans="2:10" x14ac:dyDescent="0.3">
      <c r="B63" s="98"/>
      <c r="C63" s="98"/>
      <c r="D63" s="104"/>
      <c r="E63" s="98"/>
      <c r="F63" s="104"/>
      <c r="G63" s="110"/>
    </row>
    <row r="64" spans="2:10" ht="17.25" x14ac:dyDescent="0.3">
      <c r="B64" s="230" t="s">
        <v>892</v>
      </c>
      <c r="C64" s="230"/>
    </row>
    <row r="65" spans="2:10" ht="17.25" x14ac:dyDescent="0.3">
      <c r="B65" s="96" t="s">
        <v>893</v>
      </c>
      <c r="C65" s="94"/>
    </row>
    <row r="66" spans="2:10" x14ac:dyDescent="0.3">
      <c r="B66" s="113" t="str">
        <f>VLOOKUP($G66,Dold_variabelinfo!$A:$D,COLUMN(Dold_variabelinfo!$B:$B),0)</f>
        <v>DODSDAT</v>
      </c>
      <c r="C66" s="114" t="str">
        <f>VLOOKUP($G66,Dold_variabelinfo!$A:$D,COLUMN(Dold_variabelinfo!$C:$C),0)</f>
        <v>Dödsdatum</v>
      </c>
      <c r="D66" s="114" t="str">
        <f>VLOOKUP($G66,Dold_variabelinfo!$A:$D,COLUMN(Dold_variabelinfo!$D:$D),0)</f>
        <v>Datum för dödsfall</v>
      </c>
      <c r="E66" s="113" t="str">
        <f>VLOOKUP($G66,Dold_variabelinfo!$A:$E,COLUMN(Dold_variabelinfo!$E:$E),0)</f>
        <v>2008-07-01-</v>
      </c>
      <c r="F66" s="114" t="str">
        <f>VLOOKUP($G66,Dold_variabelinfo!$A:$F,COLUMN(Dold_variabelinfo!$F:$F),0)</f>
        <v>Inkomplett, stor kvalitetsbrist</v>
      </c>
      <c r="G66" s="110" t="s">
        <v>1698</v>
      </c>
      <c r="H66" s="194" t="b">
        <v>0</v>
      </c>
      <c r="I66" s="100">
        <f t="shared" ref="I66:I67" si="10">IF(H66,1,0)</f>
        <v>0</v>
      </c>
      <c r="J66" s="100">
        <f t="shared" ref="J66:J67" si="11">I66</f>
        <v>0</v>
      </c>
    </row>
    <row r="67" spans="2:10" x14ac:dyDescent="0.3">
      <c r="B67" s="113" t="str">
        <f>VLOOKUP($G67,Dold_variabelinfo!$A:$D,COLUMN(Dold_variabelinfo!$B:$B),0)</f>
        <v>DODSDATN</v>
      </c>
      <c r="C67" s="114" t="str">
        <f>VLOOKUP($G67,Dold_variabelinfo!$A:$D,COLUMN(Dold_variabelinfo!$C:$C),0)</f>
        <v>Dödsdatum, numeriskt</v>
      </c>
      <c r="D67" s="114" t="str">
        <f>VLOOKUP($G67,Dold_variabelinfo!$A:$D,COLUMN(Dold_variabelinfo!$D:$D),0)</f>
        <v>Datum för dödsfall</v>
      </c>
      <c r="E67" s="113" t="str">
        <f>VLOOKUP($G67,Dold_variabelinfo!$A:$E,COLUMN(Dold_variabelinfo!$E:$E),0)</f>
        <v>2008-07-01-</v>
      </c>
      <c r="F67" s="114" t="str">
        <f>VLOOKUP($G67,Dold_variabelinfo!$A:$F,COLUMN(Dold_variabelinfo!$F:$F),0)</f>
        <v>Inkomplett, stor kvalitetsbrist</v>
      </c>
      <c r="G67" s="110" t="s">
        <v>1697</v>
      </c>
      <c r="H67" s="194" t="b">
        <v>0</v>
      </c>
      <c r="I67" s="100">
        <f t="shared" si="10"/>
        <v>0</v>
      </c>
      <c r="J67" s="100">
        <f t="shared" si="11"/>
        <v>0</v>
      </c>
    </row>
  </sheetData>
  <sheetProtection algorithmName="SHA-512" hashValue="Gj2ZsPcXj26sOq7okmu387hb0IaJDEEMtOk8Xrcbo9fweq3wXS62z0muDzN8vZ3tSbiEI+Yp9TAavDMPkbdtpA==" saltValue="GOs9OsayBIySxoXTRA9zAQ==" spinCount="100000" sheet="1" objects="1" scenarios="1" selectLockedCells="1" selectUnlockedCells="1"/>
  <mergeCells count="2">
    <mergeCell ref="B37:C37"/>
    <mergeCell ref="B64:C64"/>
  </mergeCells>
  <conditionalFormatting sqref="F2:F4 F8:F9">
    <cfRule type="cellIs" dxfId="12" priority="14" operator="equal">
      <formula>0</formula>
    </cfRule>
  </conditionalFormatting>
  <conditionalFormatting sqref="F1:F4 F8:F9">
    <cfRule type="cellIs" dxfId="11" priority="13" operator="equal">
      <formula>0</formula>
    </cfRule>
  </conditionalFormatting>
  <conditionalFormatting sqref="F40">
    <cfRule type="cellIs" dxfId="10" priority="12" operator="equal">
      <formula>0</formula>
    </cfRule>
  </conditionalFormatting>
  <conditionalFormatting sqref="F39">
    <cfRule type="cellIs" dxfId="9" priority="11" operator="equal">
      <formula>0</formula>
    </cfRule>
  </conditionalFormatting>
  <conditionalFormatting sqref="F67">
    <cfRule type="cellIs" dxfId="8" priority="10" operator="equal">
      <formula>0</formula>
    </cfRule>
  </conditionalFormatting>
  <conditionalFormatting sqref="F66">
    <cfRule type="cellIs" dxfId="7" priority="9" operator="equal">
      <formula>0</formula>
    </cfRule>
  </conditionalFormatting>
  <conditionalFormatting sqref="F5:F7">
    <cfRule type="cellIs" dxfId="6" priority="8" operator="equal">
      <formula>0</formula>
    </cfRule>
  </conditionalFormatting>
  <conditionalFormatting sqref="F45:F46">
    <cfRule type="cellIs" dxfId="5" priority="6" operator="equal">
      <formula>0</formula>
    </cfRule>
  </conditionalFormatting>
  <conditionalFormatting sqref="F41">
    <cfRule type="cellIs" dxfId="4" priority="5" operator="equal">
      <formula>0</formula>
    </cfRule>
  </conditionalFormatting>
  <conditionalFormatting sqref="D5:F7">
    <cfRule type="cellIs" dxfId="3" priority="4" operator="equal">
      <formula>0</formula>
    </cfRule>
  </conditionalFormatting>
  <conditionalFormatting sqref="D8:F38">
    <cfRule type="cellIs" dxfId="2" priority="3" operator="equal">
      <formula>0</formula>
    </cfRule>
  </conditionalFormatting>
  <conditionalFormatting sqref="D45:F46">
    <cfRule type="cellIs" dxfId="1" priority="2" operator="equal">
      <formula>0</formula>
    </cfRule>
  </conditionalFormatting>
  <conditionalFormatting sqref="D47:F65">
    <cfRule type="cellIs" dxfId="0" priority="1" operator="equal">
      <formula>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ltText="">
                <anchor moveWithCells="1">
                  <from>
                    <xdr:col>0</xdr:col>
                    <xdr:colOff>0</xdr:colOff>
                    <xdr:row>9</xdr:row>
                    <xdr:rowOff>0</xdr:rowOff>
                  </from>
                  <to>
                    <xdr:col>1</xdr:col>
                    <xdr:colOff>104775</xdr:colOff>
                    <xdr:row>10</xdr:row>
                    <xdr:rowOff>9525</xdr:rowOff>
                  </to>
                </anchor>
              </controlPr>
            </control>
          </mc:Choice>
        </mc:AlternateContent>
        <mc:AlternateContent xmlns:mc="http://schemas.openxmlformats.org/markup-compatibility/2006">
          <mc:Choice Requires="x14">
            <control shapeId="22530" r:id="rId5" name="Check Box 2">
              <controlPr defaultSize="0" autoFill="0" autoLine="0" autoPict="0" altText="">
                <anchor moveWithCells="1">
                  <from>
                    <xdr:col>0</xdr:col>
                    <xdr:colOff>0</xdr:colOff>
                    <xdr:row>10</xdr:row>
                    <xdr:rowOff>57150</xdr:rowOff>
                  </from>
                  <to>
                    <xdr:col>1</xdr:col>
                    <xdr:colOff>104775</xdr:colOff>
                    <xdr:row>10</xdr:row>
                    <xdr:rowOff>276225</xdr:rowOff>
                  </to>
                </anchor>
              </controlPr>
            </control>
          </mc:Choice>
        </mc:AlternateContent>
        <mc:AlternateContent xmlns:mc="http://schemas.openxmlformats.org/markup-compatibility/2006">
          <mc:Choice Requires="x14">
            <control shapeId="22531" r:id="rId6" name="Check Box 3">
              <controlPr defaultSize="0" autoFill="0" autoLine="0" autoPict="0" altText="">
                <anchor moveWithCells="1">
                  <from>
                    <xdr:col>0</xdr:col>
                    <xdr:colOff>0</xdr:colOff>
                    <xdr:row>10</xdr:row>
                    <xdr:rowOff>333375</xdr:rowOff>
                  </from>
                  <to>
                    <xdr:col>1</xdr:col>
                    <xdr:colOff>104775</xdr:colOff>
                    <xdr:row>12</xdr:row>
                    <xdr:rowOff>0</xdr:rowOff>
                  </to>
                </anchor>
              </controlPr>
            </control>
          </mc:Choice>
        </mc:AlternateContent>
        <mc:AlternateContent xmlns:mc="http://schemas.openxmlformats.org/markup-compatibility/2006">
          <mc:Choice Requires="x14">
            <control shapeId="22533" r:id="rId7" name="Check Box 5">
              <controlPr defaultSize="0" autoFill="0" autoLine="0" autoPict="0" altText="">
                <anchor moveWithCells="1">
                  <from>
                    <xdr:col>0</xdr:col>
                    <xdr:colOff>0</xdr:colOff>
                    <xdr:row>12</xdr:row>
                    <xdr:rowOff>0</xdr:rowOff>
                  </from>
                  <to>
                    <xdr:col>1</xdr:col>
                    <xdr:colOff>104775</xdr:colOff>
                    <xdr:row>13</xdr:row>
                    <xdr:rowOff>9525</xdr:rowOff>
                  </to>
                </anchor>
              </controlPr>
            </control>
          </mc:Choice>
        </mc:AlternateContent>
        <mc:AlternateContent xmlns:mc="http://schemas.openxmlformats.org/markup-compatibility/2006">
          <mc:Choice Requires="x14">
            <control shapeId="22534" r:id="rId8" name="Check Box 6">
              <controlPr defaultSize="0" autoFill="0" autoLine="0" autoPict="0" altText="">
                <anchor moveWithCells="1">
                  <from>
                    <xdr:col>0</xdr:col>
                    <xdr:colOff>0</xdr:colOff>
                    <xdr:row>12</xdr:row>
                    <xdr:rowOff>200025</xdr:rowOff>
                  </from>
                  <to>
                    <xdr:col>1</xdr:col>
                    <xdr:colOff>104775</xdr:colOff>
                    <xdr:row>14</xdr:row>
                    <xdr:rowOff>0</xdr:rowOff>
                  </to>
                </anchor>
              </controlPr>
            </control>
          </mc:Choice>
        </mc:AlternateContent>
        <mc:AlternateContent xmlns:mc="http://schemas.openxmlformats.org/markup-compatibility/2006">
          <mc:Choice Requires="x14">
            <control shapeId="22536" r:id="rId9" name="Check Box 8">
              <controlPr defaultSize="0" autoFill="0" autoLine="0" autoPict="0" altText="">
                <anchor moveWithCells="1">
                  <from>
                    <xdr:col>0</xdr:col>
                    <xdr:colOff>0</xdr:colOff>
                    <xdr:row>14</xdr:row>
                    <xdr:rowOff>0</xdr:rowOff>
                  </from>
                  <to>
                    <xdr:col>1</xdr:col>
                    <xdr:colOff>104775</xdr:colOff>
                    <xdr:row>15</xdr:row>
                    <xdr:rowOff>9525</xdr:rowOff>
                  </to>
                </anchor>
              </controlPr>
            </control>
          </mc:Choice>
        </mc:AlternateContent>
        <mc:AlternateContent xmlns:mc="http://schemas.openxmlformats.org/markup-compatibility/2006">
          <mc:Choice Requires="x14">
            <control shapeId="22537" r:id="rId10" name="Check Box 9">
              <controlPr defaultSize="0" autoFill="0" autoLine="0" autoPict="0" altText="">
                <anchor moveWithCells="1">
                  <from>
                    <xdr:col>0</xdr:col>
                    <xdr:colOff>0</xdr:colOff>
                    <xdr:row>14</xdr:row>
                    <xdr:rowOff>200025</xdr:rowOff>
                  </from>
                  <to>
                    <xdr:col>1</xdr:col>
                    <xdr:colOff>104775</xdr:colOff>
                    <xdr:row>16</xdr:row>
                    <xdr:rowOff>0</xdr:rowOff>
                  </to>
                </anchor>
              </controlPr>
            </control>
          </mc:Choice>
        </mc:AlternateContent>
        <mc:AlternateContent xmlns:mc="http://schemas.openxmlformats.org/markup-compatibility/2006">
          <mc:Choice Requires="x14">
            <control shapeId="22538" r:id="rId11" name="Check Box 10">
              <controlPr defaultSize="0" autoFill="0" autoLine="0" autoPict="0" altText="">
                <anchor moveWithCells="1">
                  <from>
                    <xdr:col>0</xdr:col>
                    <xdr:colOff>0</xdr:colOff>
                    <xdr:row>16</xdr:row>
                    <xdr:rowOff>47625</xdr:rowOff>
                  </from>
                  <to>
                    <xdr:col>1</xdr:col>
                    <xdr:colOff>104775</xdr:colOff>
                    <xdr:row>16</xdr:row>
                    <xdr:rowOff>266700</xdr:rowOff>
                  </to>
                </anchor>
              </controlPr>
            </control>
          </mc:Choice>
        </mc:AlternateContent>
        <mc:AlternateContent xmlns:mc="http://schemas.openxmlformats.org/markup-compatibility/2006">
          <mc:Choice Requires="x14">
            <control shapeId="22539" r:id="rId12" name="Check Box 11">
              <controlPr defaultSize="0" autoFill="0" autoLine="0" autoPict="0" altText="">
                <anchor moveWithCells="1">
                  <from>
                    <xdr:col>0</xdr:col>
                    <xdr:colOff>0</xdr:colOff>
                    <xdr:row>16</xdr:row>
                    <xdr:rowOff>333375</xdr:rowOff>
                  </from>
                  <to>
                    <xdr:col>1</xdr:col>
                    <xdr:colOff>104775</xdr:colOff>
                    <xdr:row>18</xdr:row>
                    <xdr:rowOff>0</xdr:rowOff>
                  </to>
                </anchor>
              </controlPr>
            </control>
          </mc:Choice>
        </mc:AlternateContent>
        <mc:AlternateContent xmlns:mc="http://schemas.openxmlformats.org/markup-compatibility/2006">
          <mc:Choice Requires="x14">
            <control shapeId="22540" r:id="rId13" name="Check Box 12">
              <controlPr defaultSize="0" autoFill="0" autoLine="0" autoPict="0" altText="">
                <anchor moveWithCells="1">
                  <from>
                    <xdr:col>0</xdr:col>
                    <xdr:colOff>0</xdr:colOff>
                    <xdr:row>17</xdr:row>
                    <xdr:rowOff>190500</xdr:rowOff>
                  </from>
                  <to>
                    <xdr:col>1</xdr:col>
                    <xdr:colOff>104775</xdr:colOff>
                    <xdr:row>18</xdr:row>
                    <xdr:rowOff>200025</xdr:rowOff>
                  </to>
                </anchor>
              </controlPr>
            </control>
          </mc:Choice>
        </mc:AlternateContent>
        <mc:AlternateContent xmlns:mc="http://schemas.openxmlformats.org/markup-compatibility/2006">
          <mc:Choice Requires="x14">
            <control shapeId="22541" r:id="rId14" name="Check Box 13">
              <controlPr defaultSize="0" autoFill="0" autoLine="0" autoPict="0" altText="">
                <anchor moveWithCells="1">
                  <from>
                    <xdr:col>0</xdr:col>
                    <xdr:colOff>0</xdr:colOff>
                    <xdr:row>19</xdr:row>
                    <xdr:rowOff>914400</xdr:rowOff>
                  </from>
                  <to>
                    <xdr:col>1</xdr:col>
                    <xdr:colOff>104775</xdr:colOff>
                    <xdr:row>19</xdr:row>
                    <xdr:rowOff>1133475</xdr:rowOff>
                  </to>
                </anchor>
              </controlPr>
            </control>
          </mc:Choice>
        </mc:AlternateContent>
        <mc:AlternateContent xmlns:mc="http://schemas.openxmlformats.org/markup-compatibility/2006">
          <mc:Choice Requires="x14">
            <control shapeId="22542" r:id="rId15" name="Check Box 14">
              <controlPr defaultSize="0" autoFill="0" autoLine="0" autoPict="0" altText="">
                <anchor moveWithCells="1">
                  <from>
                    <xdr:col>0</xdr:col>
                    <xdr:colOff>0</xdr:colOff>
                    <xdr:row>19</xdr:row>
                    <xdr:rowOff>2047875</xdr:rowOff>
                  </from>
                  <to>
                    <xdr:col>1</xdr:col>
                    <xdr:colOff>104775</xdr:colOff>
                    <xdr:row>21</xdr:row>
                    <xdr:rowOff>0</xdr:rowOff>
                  </to>
                </anchor>
              </controlPr>
            </control>
          </mc:Choice>
        </mc:AlternateContent>
        <mc:AlternateContent xmlns:mc="http://schemas.openxmlformats.org/markup-compatibility/2006">
          <mc:Choice Requires="x14">
            <control shapeId="22543" r:id="rId16" name="Check Box 15">
              <controlPr defaultSize="0" autoFill="0" autoLine="0" autoPict="0" altText="">
                <anchor moveWithCells="1">
                  <from>
                    <xdr:col>0</xdr:col>
                    <xdr:colOff>0</xdr:colOff>
                    <xdr:row>20</xdr:row>
                    <xdr:rowOff>200025</xdr:rowOff>
                  </from>
                  <to>
                    <xdr:col>1</xdr:col>
                    <xdr:colOff>104775</xdr:colOff>
                    <xdr:row>22</xdr:row>
                    <xdr:rowOff>0</xdr:rowOff>
                  </to>
                </anchor>
              </controlPr>
            </control>
          </mc:Choice>
        </mc:AlternateContent>
        <mc:AlternateContent xmlns:mc="http://schemas.openxmlformats.org/markup-compatibility/2006">
          <mc:Choice Requires="x14">
            <control shapeId="22544" r:id="rId17" name="Check Box 16">
              <controlPr defaultSize="0" autoFill="0" autoLine="0" autoPict="0" altText="">
                <anchor moveWithCells="1">
                  <from>
                    <xdr:col>0</xdr:col>
                    <xdr:colOff>0</xdr:colOff>
                    <xdr:row>21</xdr:row>
                    <xdr:rowOff>200025</xdr:rowOff>
                  </from>
                  <to>
                    <xdr:col>1</xdr:col>
                    <xdr:colOff>104775</xdr:colOff>
                    <xdr:row>23</xdr:row>
                    <xdr:rowOff>0</xdr:rowOff>
                  </to>
                </anchor>
              </controlPr>
            </control>
          </mc:Choice>
        </mc:AlternateContent>
        <mc:AlternateContent xmlns:mc="http://schemas.openxmlformats.org/markup-compatibility/2006">
          <mc:Choice Requires="x14">
            <control shapeId="22545" r:id="rId18" name="Check Box 17">
              <controlPr defaultSize="0" autoFill="0" autoLine="0" autoPict="0" altText="">
                <anchor moveWithCells="1">
                  <from>
                    <xdr:col>0</xdr:col>
                    <xdr:colOff>0</xdr:colOff>
                    <xdr:row>23</xdr:row>
                    <xdr:rowOff>57150</xdr:rowOff>
                  </from>
                  <to>
                    <xdr:col>1</xdr:col>
                    <xdr:colOff>104775</xdr:colOff>
                    <xdr:row>23</xdr:row>
                    <xdr:rowOff>276225</xdr:rowOff>
                  </to>
                </anchor>
              </controlPr>
            </control>
          </mc:Choice>
        </mc:AlternateContent>
        <mc:AlternateContent xmlns:mc="http://schemas.openxmlformats.org/markup-compatibility/2006">
          <mc:Choice Requires="x14">
            <control shapeId="22546" r:id="rId19" name="Check Box 18">
              <controlPr defaultSize="0" autoFill="0" autoLine="0" autoPict="0" altText="">
                <anchor moveWithCells="1">
                  <from>
                    <xdr:col>0</xdr:col>
                    <xdr:colOff>0</xdr:colOff>
                    <xdr:row>24</xdr:row>
                    <xdr:rowOff>57150</xdr:rowOff>
                  </from>
                  <to>
                    <xdr:col>1</xdr:col>
                    <xdr:colOff>104775</xdr:colOff>
                    <xdr:row>24</xdr:row>
                    <xdr:rowOff>276225</xdr:rowOff>
                  </to>
                </anchor>
              </controlPr>
            </control>
          </mc:Choice>
        </mc:AlternateContent>
        <mc:AlternateContent xmlns:mc="http://schemas.openxmlformats.org/markup-compatibility/2006">
          <mc:Choice Requires="x14">
            <control shapeId="22547" r:id="rId20" name="Check Box 19">
              <controlPr defaultSize="0" autoFill="0" autoLine="0" autoPict="0" altText="">
                <anchor moveWithCells="1">
                  <from>
                    <xdr:col>0</xdr:col>
                    <xdr:colOff>0</xdr:colOff>
                    <xdr:row>25</xdr:row>
                    <xdr:rowOff>0</xdr:rowOff>
                  </from>
                  <to>
                    <xdr:col>1</xdr:col>
                    <xdr:colOff>104775</xdr:colOff>
                    <xdr:row>26</xdr:row>
                    <xdr:rowOff>9525</xdr:rowOff>
                  </to>
                </anchor>
              </controlPr>
            </control>
          </mc:Choice>
        </mc:AlternateContent>
        <mc:AlternateContent xmlns:mc="http://schemas.openxmlformats.org/markup-compatibility/2006">
          <mc:Choice Requires="x14">
            <control shapeId="22548" r:id="rId21" name="Check Box 20">
              <controlPr defaultSize="0" autoFill="0" autoLine="0" autoPict="0" altText="">
                <anchor moveWithCells="1">
                  <from>
                    <xdr:col>0</xdr:col>
                    <xdr:colOff>0</xdr:colOff>
                    <xdr:row>25</xdr:row>
                    <xdr:rowOff>200025</xdr:rowOff>
                  </from>
                  <to>
                    <xdr:col>1</xdr:col>
                    <xdr:colOff>104775</xdr:colOff>
                    <xdr:row>27</xdr:row>
                    <xdr:rowOff>0</xdr:rowOff>
                  </to>
                </anchor>
              </controlPr>
            </control>
          </mc:Choice>
        </mc:AlternateContent>
        <mc:AlternateContent xmlns:mc="http://schemas.openxmlformats.org/markup-compatibility/2006">
          <mc:Choice Requires="x14">
            <control shapeId="22550" r:id="rId22" name="Check Box 22">
              <controlPr defaultSize="0" autoFill="0" autoLine="0" autoPict="0" altText="">
                <anchor moveWithCells="1">
                  <from>
                    <xdr:col>0</xdr:col>
                    <xdr:colOff>0</xdr:colOff>
                    <xdr:row>27</xdr:row>
                    <xdr:rowOff>9525</xdr:rowOff>
                  </from>
                  <to>
                    <xdr:col>1</xdr:col>
                    <xdr:colOff>104775</xdr:colOff>
                    <xdr:row>28</xdr:row>
                    <xdr:rowOff>19050</xdr:rowOff>
                  </to>
                </anchor>
              </controlPr>
            </control>
          </mc:Choice>
        </mc:AlternateContent>
        <mc:AlternateContent xmlns:mc="http://schemas.openxmlformats.org/markup-compatibility/2006">
          <mc:Choice Requires="x14">
            <control shapeId="22551" r:id="rId23" name="Check Box 23">
              <controlPr defaultSize="0" autoFill="0" autoLine="0" autoPict="0" altText="">
                <anchor moveWithCells="1">
                  <from>
                    <xdr:col>0</xdr:col>
                    <xdr:colOff>0</xdr:colOff>
                    <xdr:row>28</xdr:row>
                    <xdr:rowOff>142875</xdr:rowOff>
                  </from>
                  <to>
                    <xdr:col>1</xdr:col>
                    <xdr:colOff>104775</xdr:colOff>
                    <xdr:row>28</xdr:row>
                    <xdr:rowOff>361950</xdr:rowOff>
                  </to>
                </anchor>
              </controlPr>
            </control>
          </mc:Choice>
        </mc:AlternateContent>
        <mc:AlternateContent xmlns:mc="http://schemas.openxmlformats.org/markup-compatibility/2006">
          <mc:Choice Requires="x14">
            <control shapeId="22552" r:id="rId24" name="Check Box 24">
              <controlPr defaultSize="0" autoFill="0" autoLine="0" autoPict="0" altText="">
                <anchor moveWithCells="1">
                  <from>
                    <xdr:col>0</xdr:col>
                    <xdr:colOff>0</xdr:colOff>
                    <xdr:row>28</xdr:row>
                    <xdr:rowOff>504825</xdr:rowOff>
                  </from>
                  <to>
                    <xdr:col>1</xdr:col>
                    <xdr:colOff>104775</xdr:colOff>
                    <xdr:row>30</xdr:row>
                    <xdr:rowOff>0</xdr:rowOff>
                  </to>
                </anchor>
              </controlPr>
            </control>
          </mc:Choice>
        </mc:AlternateContent>
        <mc:AlternateContent xmlns:mc="http://schemas.openxmlformats.org/markup-compatibility/2006">
          <mc:Choice Requires="x14">
            <control shapeId="22553" r:id="rId25" name="Check Box 25">
              <controlPr defaultSize="0" autoFill="0" autoLine="0" autoPict="0" altText="">
                <anchor moveWithCells="1">
                  <from>
                    <xdr:col>0</xdr:col>
                    <xdr:colOff>0</xdr:colOff>
                    <xdr:row>30</xdr:row>
                    <xdr:rowOff>9525</xdr:rowOff>
                  </from>
                  <to>
                    <xdr:col>1</xdr:col>
                    <xdr:colOff>104775</xdr:colOff>
                    <xdr:row>31</xdr:row>
                    <xdr:rowOff>19050</xdr:rowOff>
                  </to>
                </anchor>
              </controlPr>
            </control>
          </mc:Choice>
        </mc:AlternateContent>
        <mc:AlternateContent xmlns:mc="http://schemas.openxmlformats.org/markup-compatibility/2006">
          <mc:Choice Requires="x14">
            <control shapeId="22554" r:id="rId26" name="Check Box 26">
              <controlPr defaultSize="0" autoFill="0" autoLine="0" autoPict="0" altText="">
                <anchor moveWithCells="1">
                  <from>
                    <xdr:col>0</xdr:col>
                    <xdr:colOff>0</xdr:colOff>
                    <xdr:row>30</xdr:row>
                    <xdr:rowOff>200025</xdr:rowOff>
                  </from>
                  <to>
                    <xdr:col>1</xdr:col>
                    <xdr:colOff>104775</xdr:colOff>
                    <xdr:row>32</xdr:row>
                    <xdr:rowOff>0</xdr:rowOff>
                  </to>
                </anchor>
              </controlPr>
            </control>
          </mc:Choice>
        </mc:AlternateContent>
        <mc:AlternateContent xmlns:mc="http://schemas.openxmlformats.org/markup-compatibility/2006">
          <mc:Choice Requires="x14">
            <control shapeId="22555" r:id="rId27" name="Check Box 27">
              <controlPr defaultSize="0" autoFill="0" autoLine="0" autoPict="0" altText="">
                <anchor moveWithCells="1">
                  <from>
                    <xdr:col>0</xdr:col>
                    <xdr:colOff>0</xdr:colOff>
                    <xdr:row>31</xdr:row>
                    <xdr:rowOff>200025</xdr:rowOff>
                  </from>
                  <to>
                    <xdr:col>1</xdr:col>
                    <xdr:colOff>104775</xdr:colOff>
                    <xdr:row>33</xdr:row>
                    <xdr:rowOff>0</xdr:rowOff>
                  </to>
                </anchor>
              </controlPr>
            </control>
          </mc:Choice>
        </mc:AlternateContent>
        <mc:AlternateContent xmlns:mc="http://schemas.openxmlformats.org/markup-compatibility/2006">
          <mc:Choice Requires="x14">
            <control shapeId="22556" r:id="rId28" name="Check Box 28">
              <controlPr defaultSize="0" autoFill="0" autoLine="0" autoPict="0" altText="">
                <anchor moveWithCells="1">
                  <from>
                    <xdr:col>0</xdr:col>
                    <xdr:colOff>0</xdr:colOff>
                    <xdr:row>33</xdr:row>
                    <xdr:rowOff>0</xdr:rowOff>
                  </from>
                  <to>
                    <xdr:col>1</xdr:col>
                    <xdr:colOff>104775</xdr:colOff>
                    <xdr:row>34</xdr:row>
                    <xdr:rowOff>9525</xdr:rowOff>
                  </to>
                </anchor>
              </controlPr>
            </control>
          </mc:Choice>
        </mc:AlternateContent>
        <mc:AlternateContent xmlns:mc="http://schemas.openxmlformats.org/markup-compatibility/2006">
          <mc:Choice Requires="x14">
            <control shapeId="22557" r:id="rId29" name="Check Box 29">
              <controlPr defaultSize="0" autoFill="0" autoLine="0" autoPict="0" altText="">
                <anchor moveWithCells="1">
                  <from>
                    <xdr:col>0</xdr:col>
                    <xdr:colOff>0</xdr:colOff>
                    <xdr:row>34</xdr:row>
                    <xdr:rowOff>0</xdr:rowOff>
                  </from>
                  <to>
                    <xdr:col>1</xdr:col>
                    <xdr:colOff>104775</xdr:colOff>
                    <xdr:row>35</xdr:row>
                    <xdr:rowOff>9525</xdr:rowOff>
                  </to>
                </anchor>
              </controlPr>
            </control>
          </mc:Choice>
        </mc:AlternateContent>
        <mc:AlternateContent xmlns:mc="http://schemas.openxmlformats.org/markup-compatibility/2006">
          <mc:Choice Requires="x14">
            <control shapeId="22559" r:id="rId30" name="Check Box 31">
              <controlPr defaultSize="0" autoFill="0" autoLine="0" autoPict="0" altText="">
                <anchor moveWithCells="1">
                  <from>
                    <xdr:col>0</xdr:col>
                    <xdr:colOff>0</xdr:colOff>
                    <xdr:row>38</xdr:row>
                    <xdr:rowOff>0</xdr:rowOff>
                  </from>
                  <to>
                    <xdr:col>1</xdr:col>
                    <xdr:colOff>104775</xdr:colOff>
                    <xdr:row>39</xdr:row>
                    <xdr:rowOff>9525</xdr:rowOff>
                  </to>
                </anchor>
              </controlPr>
            </control>
          </mc:Choice>
        </mc:AlternateContent>
        <mc:AlternateContent xmlns:mc="http://schemas.openxmlformats.org/markup-compatibility/2006">
          <mc:Choice Requires="x14">
            <control shapeId="22560" r:id="rId31" name="Check Box 32">
              <controlPr defaultSize="0" autoFill="0" autoLine="0" autoPict="0" altText="">
                <anchor moveWithCells="1">
                  <from>
                    <xdr:col>0</xdr:col>
                    <xdr:colOff>0</xdr:colOff>
                    <xdr:row>39</xdr:row>
                    <xdr:rowOff>0</xdr:rowOff>
                  </from>
                  <to>
                    <xdr:col>1</xdr:col>
                    <xdr:colOff>104775</xdr:colOff>
                    <xdr:row>40</xdr:row>
                    <xdr:rowOff>9525</xdr:rowOff>
                  </to>
                </anchor>
              </controlPr>
            </control>
          </mc:Choice>
        </mc:AlternateContent>
        <mc:AlternateContent xmlns:mc="http://schemas.openxmlformats.org/markup-compatibility/2006">
          <mc:Choice Requires="x14">
            <control shapeId="22561" r:id="rId32" name="Check Box 33">
              <controlPr defaultSize="0" autoFill="0" autoLine="0" autoPict="0" altText="">
                <anchor moveWithCells="1">
                  <from>
                    <xdr:col>0</xdr:col>
                    <xdr:colOff>0</xdr:colOff>
                    <xdr:row>48</xdr:row>
                    <xdr:rowOff>0</xdr:rowOff>
                  </from>
                  <to>
                    <xdr:col>1</xdr:col>
                    <xdr:colOff>104775</xdr:colOff>
                    <xdr:row>49</xdr:row>
                    <xdr:rowOff>9525</xdr:rowOff>
                  </to>
                </anchor>
              </controlPr>
            </control>
          </mc:Choice>
        </mc:AlternateContent>
        <mc:AlternateContent xmlns:mc="http://schemas.openxmlformats.org/markup-compatibility/2006">
          <mc:Choice Requires="x14">
            <control shapeId="22562" r:id="rId33" name="Check Box 34">
              <controlPr defaultSize="0" autoFill="0" autoLine="0" autoPict="0" altText="">
                <anchor moveWithCells="1">
                  <from>
                    <xdr:col>0</xdr:col>
                    <xdr:colOff>0</xdr:colOff>
                    <xdr:row>49</xdr:row>
                    <xdr:rowOff>0</xdr:rowOff>
                  </from>
                  <to>
                    <xdr:col>1</xdr:col>
                    <xdr:colOff>104775</xdr:colOff>
                    <xdr:row>50</xdr:row>
                    <xdr:rowOff>9525</xdr:rowOff>
                  </to>
                </anchor>
              </controlPr>
            </control>
          </mc:Choice>
        </mc:AlternateContent>
        <mc:AlternateContent xmlns:mc="http://schemas.openxmlformats.org/markup-compatibility/2006">
          <mc:Choice Requires="x14">
            <control shapeId="22563" r:id="rId34" name="Check Box 35">
              <controlPr defaultSize="0" autoFill="0" autoLine="0" autoPict="0" altText="">
                <anchor moveWithCells="1">
                  <from>
                    <xdr:col>0</xdr:col>
                    <xdr:colOff>0</xdr:colOff>
                    <xdr:row>50</xdr:row>
                    <xdr:rowOff>57150</xdr:rowOff>
                  </from>
                  <to>
                    <xdr:col>1</xdr:col>
                    <xdr:colOff>104775</xdr:colOff>
                    <xdr:row>50</xdr:row>
                    <xdr:rowOff>276225</xdr:rowOff>
                  </to>
                </anchor>
              </controlPr>
            </control>
          </mc:Choice>
        </mc:AlternateContent>
        <mc:AlternateContent xmlns:mc="http://schemas.openxmlformats.org/markup-compatibility/2006">
          <mc:Choice Requires="x14">
            <control shapeId="22564" r:id="rId35" name="Check Box 36">
              <controlPr defaultSize="0" autoFill="0" autoLine="0" autoPict="0" altText="">
                <anchor moveWithCells="1">
                  <from>
                    <xdr:col>0</xdr:col>
                    <xdr:colOff>0</xdr:colOff>
                    <xdr:row>51</xdr:row>
                    <xdr:rowOff>0</xdr:rowOff>
                  </from>
                  <to>
                    <xdr:col>1</xdr:col>
                    <xdr:colOff>104775</xdr:colOff>
                    <xdr:row>52</xdr:row>
                    <xdr:rowOff>9525</xdr:rowOff>
                  </to>
                </anchor>
              </controlPr>
            </control>
          </mc:Choice>
        </mc:AlternateContent>
        <mc:AlternateContent xmlns:mc="http://schemas.openxmlformats.org/markup-compatibility/2006">
          <mc:Choice Requires="x14">
            <control shapeId="22565" r:id="rId36" name="Check Box 37">
              <controlPr defaultSize="0" autoFill="0" autoLine="0" autoPict="0" altText="">
                <anchor moveWithCells="1">
                  <from>
                    <xdr:col>0</xdr:col>
                    <xdr:colOff>0</xdr:colOff>
                    <xdr:row>52</xdr:row>
                    <xdr:rowOff>142875</xdr:rowOff>
                  </from>
                  <to>
                    <xdr:col>1</xdr:col>
                    <xdr:colOff>104775</xdr:colOff>
                    <xdr:row>52</xdr:row>
                    <xdr:rowOff>361950</xdr:rowOff>
                  </to>
                </anchor>
              </controlPr>
            </control>
          </mc:Choice>
        </mc:AlternateContent>
        <mc:AlternateContent xmlns:mc="http://schemas.openxmlformats.org/markup-compatibility/2006">
          <mc:Choice Requires="x14">
            <control shapeId="22566" r:id="rId37" name="Check Box 38">
              <controlPr defaultSize="0" autoFill="0" autoLine="0" autoPict="0" altText="">
                <anchor moveWithCells="1">
                  <from>
                    <xdr:col>0</xdr:col>
                    <xdr:colOff>0</xdr:colOff>
                    <xdr:row>53</xdr:row>
                    <xdr:rowOff>0</xdr:rowOff>
                  </from>
                  <to>
                    <xdr:col>1</xdr:col>
                    <xdr:colOff>104775</xdr:colOff>
                    <xdr:row>54</xdr:row>
                    <xdr:rowOff>9525</xdr:rowOff>
                  </to>
                </anchor>
              </controlPr>
            </control>
          </mc:Choice>
        </mc:AlternateContent>
        <mc:AlternateContent xmlns:mc="http://schemas.openxmlformats.org/markup-compatibility/2006">
          <mc:Choice Requires="x14">
            <control shapeId="22567" r:id="rId38" name="Check Box 39">
              <controlPr defaultSize="0" autoFill="0" autoLine="0" autoPict="0" altText="">
                <anchor moveWithCells="1">
                  <from>
                    <xdr:col>0</xdr:col>
                    <xdr:colOff>0</xdr:colOff>
                    <xdr:row>54</xdr:row>
                    <xdr:rowOff>66675</xdr:rowOff>
                  </from>
                  <to>
                    <xdr:col>1</xdr:col>
                    <xdr:colOff>104775</xdr:colOff>
                    <xdr:row>54</xdr:row>
                    <xdr:rowOff>285750</xdr:rowOff>
                  </to>
                </anchor>
              </controlPr>
            </control>
          </mc:Choice>
        </mc:AlternateContent>
        <mc:AlternateContent xmlns:mc="http://schemas.openxmlformats.org/markup-compatibility/2006">
          <mc:Choice Requires="x14">
            <control shapeId="22569" r:id="rId39" name="Check Box 41">
              <controlPr defaultSize="0" autoFill="0" autoLine="0" autoPict="0" altText="">
                <anchor moveWithCells="1">
                  <from>
                    <xdr:col>0</xdr:col>
                    <xdr:colOff>0</xdr:colOff>
                    <xdr:row>55</xdr:row>
                    <xdr:rowOff>0</xdr:rowOff>
                  </from>
                  <to>
                    <xdr:col>1</xdr:col>
                    <xdr:colOff>104775</xdr:colOff>
                    <xdr:row>56</xdr:row>
                    <xdr:rowOff>9525</xdr:rowOff>
                  </to>
                </anchor>
              </controlPr>
            </control>
          </mc:Choice>
        </mc:AlternateContent>
        <mc:AlternateContent xmlns:mc="http://schemas.openxmlformats.org/markup-compatibility/2006">
          <mc:Choice Requires="x14">
            <control shapeId="22571" r:id="rId40" name="Check Box 43">
              <controlPr defaultSize="0" autoFill="0" autoLine="0" autoPict="0" altText="">
                <anchor moveWithCells="1">
                  <from>
                    <xdr:col>0</xdr:col>
                    <xdr:colOff>0</xdr:colOff>
                    <xdr:row>56</xdr:row>
                    <xdr:rowOff>47625</xdr:rowOff>
                  </from>
                  <to>
                    <xdr:col>1</xdr:col>
                    <xdr:colOff>104775</xdr:colOff>
                    <xdr:row>56</xdr:row>
                    <xdr:rowOff>266700</xdr:rowOff>
                  </to>
                </anchor>
              </controlPr>
            </control>
          </mc:Choice>
        </mc:AlternateContent>
        <mc:AlternateContent xmlns:mc="http://schemas.openxmlformats.org/markup-compatibility/2006">
          <mc:Choice Requires="x14">
            <control shapeId="22572" r:id="rId41" name="Check Box 44">
              <controlPr defaultSize="0" autoFill="0" autoLine="0" autoPict="0" altText="">
                <anchor moveWithCells="1">
                  <from>
                    <xdr:col>0</xdr:col>
                    <xdr:colOff>0</xdr:colOff>
                    <xdr:row>57</xdr:row>
                    <xdr:rowOff>57150</xdr:rowOff>
                  </from>
                  <to>
                    <xdr:col>1</xdr:col>
                    <xdr:colOff>104775</xdr:colOff>
                    <xdr:row>57</xdr:row>
                    <xdr:rowOff>276225</xdr:rowOff>
                  </to>
                </anchor>
              </controlPr>
            </control>
          </mc:Choice>
        </mc:AlternateContent>
        <mc:AlternateContent xmlns:mc="http://schemas.openxmlformats.org/markup-compatibility/2006">
          <mc:Choice Requires="x14">
            <control shapeId="22573" r:id="rId42" name="Check Box 45">
              <controlPr defaultSize="0" autoFill="0" autoLine="0" autoPict="0" altText="">
                <anchor moveWithCells="1">
                  <from>
                    <xdr:col>0</xdr:col>
                    <xdr:colOff>0</xdr:colOff>
                    <xdr:row>58</xdr:row>
                    <xdr:rowOff>0</xdr:rowOff>
                  </from>
                  <to>
                    <xdr:col>1</xdr:col>
                    <xdr:colOff>104775</xdr:colOff>
                    <xdr:row>59</xdr:row>
                    <xdr:rowOff>9525</xdr:rowOff>
                  </to>
                </anchor>
              </controlPr>
            </control>
          </mc:Choice>
        </mc:AlternateContent>
        <mc:AlternateContent xmlns:mc="http://schemas.openxmlformats.org/markup-compatibility/2006">
          <mc:Choice Requires="x14">
            <control shapeId="22574" r:id="rId43" name="Check Box 46">
              <controlPr defaultSize="0" autoFill="0" autoLine="0" autoPict="0" altText="">
                <anchor moveWithCells="1">
                  <from>
                    <xdr:col>0</xdr:col>
                    <xdr:colOff>0</xdr:colOff>
                    <xdr:row>59</xdr:row>
                    <xdr:rowOff>142875</xdr:rowOff>
                  </from>
                  <to>
                    <xdr:col>1</xdr:col>
                    <xdr:colOff>104775</xdr:colOff>
                    <xdr:row>59</xdr:row>
                    <xdr:rowOff>361950</xdr:rowOff>
                  </to>
                </anchor>
              </controlPr>
            </control>
          </mc:Choice>
        </mc:AlternateContent>
        <mc:AlternateContent xmlns:mc="http://schemas.openxmlformats.org/markup-compatibility/2006">
          <mc:Choice Requires="x14">
            <control shapeId="22575" r:id="rId44" name="Check Box 47">
              <controlPr defaultSize="0" autoFill="0" autoLine="0" autoPict="0" altText="">
                <anchor moveWithCells="1">
                  <from>
                    <xdr:col>0</xdr:col>
                    <xdr:colOff>0</xdr:colOff>
                    <xdr:row>60</xdr:row>
                    <xdr:rowOff>0</xdr:rowOff>
                  </from>
                  <to>
                    <xdr:col>1</xdr:col>
                    <xdr:colOff>104775</xdr:colOff>
                    <xdr:row>61</xdr:row>
                    <xdr:rowOff>9525</xdr:rowOff>
                  </to>
                </anchor>
              </controlPr>
            </control>
          </mc:Choice>
        </mc:AlternateContent>
        <mc:AlternateContent xmlns:mc="http://schemas.openxmlformats.org/markup-compatibility/2006">
          <mc:Choice Requires="x14">
            <control shapeId="22576" r:id="rId45" name="Check Box 48">
              <controlPr defaultSize="0" autoFill="0" autoLine="0" autoPict="0" altText="">
                <anchor moveWithCells="1">
                  <from>
                    <xdr:col>0</xdr:col>
                    <xdr:colOff>0</xdr:colOff>
                    <xdr:row>61</xdr:row>
                    <xdr:rowOff>0</xdr:rowOff>
                  </from>
                  <to>
                    <xdr:col>1</xdr:col>
                    <xdr:colOff>104775</xdr:colOff>
                    <xdr:row>62</xdr:row>
                    <xdr:rowOff>9525</xdr:rowOff>
                  </to>
                </anchor>
              </controlPr>
            </control>
          </mc:Choice>
        </mc:AlternateContent>
        <mc:AlternateContent xmlns:mc="http://schemas.openxmlformats.org/markup-compatibility/2006">
          <mc:Choice Requires="x14">
            <control shapeId="22577" r:id="rId46" name="Check Box 49">
              <controlPr defaultSize="0" autoFill="0" autoLine="0" autoPict="0" altText="">
                <anchor moveWithCells="1">
                  <from>
                    <xdr:col>0</xdr:col>
                    <xdr:colOff>0</xdr:colOff>
                    <xdr:row>65</xdr:row>
                    <xdr:rowOff>0</xdr:rowOff>
                  </from>
                  <to>
                    <xdr:col>1</xdr:col>
                    <xdr:colOff>104775</xdr:colOff>
                    <xdr:row>66</xdr:row>
                    <xdr:rowOff>9525</xdr:rowOff>
                  </to>
                </anchor>
              </controlPr>
            </control>
          </mc:Choice>
        </mc:AlternateContent>
        <mc:AlternateContent xmlns:mc="http://schemas.openxmlformats.org/markup-compatibility/2006">
          <mc:Choice Requires="x14">
            <control shapeId="22578" r:id="rId47" name="Check Box 50">
              <controlPr defaultSize="0" autoFill="0" autoLine="0" autoPict="0" altText="">
                <anchor moveWithCells="1">
                  <from>
                    <xdr:col>0</xdr:col>
                    <xdr:colOff>0</xdr:colOff>
                    <xdr:row>66</xdr:row>
                    <xdr:rowOff>0</xdr:rowOff>
                  </from>
                  <to>
                    <xdr:col>1</xdr:col>
                    <xdr:colOff>104775</xdr:colOff>
                    <xdr:row>67</xdr:row>
                    <xdr:rowOff>9525</xdr:rowOff>
                  </to>
                </anchor>
              </controlPr>
            </control>
          </mc:Choice>
        </mc:AlternateContent>
        <mc:AlternateContent xmlns:mc="http://schemas.openxmlformats.org/markup-compatibility/2006">
          <mc:Choice Requires="x14">
            <control shapeId="22579" r:id="rId48" name="Check Box 51">
              <controlPr defaultSize="0" autoFill="0" autoLine="0" autoPict="0" altText="">
                <anchor moveWithCells="1">
                  <from>
                    <xdr:col>0</xdr:col>
                    <xdr:colOff>0</xdr:colOff>
                    <xdr:row>4</xdr:row>
                    <xdr:rowOff>133350</xdr:rowOff>
                  </from>
                  <to>
                    <xdr:col>1</xdr:col>
                    <xdr:colOff>0</xdr:colOff>
                    <xdr:row>4</xdr:row>
                    <xdr:rowOff>333375</xdr:rowOff>
                  </to>
                </anchor>
              </controlPr>
            </control>
          </mc:Choice>
        </mc:AlternateContent>
        <mc:AlternateContent xmlns:mc="http://schemas.openxmlformats.org/markup-compatibility/2006">
          <mc:Choice Requires="x14">
            <control shapeId="22580" r:id="rId49" name="Check Box 52">
              <controlPr defaultSize="0" autoFill="0" autoLine="0" autoPict="0" altText="">
                <anchor moveWithCells="1">
                  <from>
                    <xdr:col>0</xdr:col>
                    <xdr:colOff>0</xdr:colOff>
                    <xdr:row>5</xdr:row>
                    <xdr:rowOff>19050</xdr:rowOff>
                  </from>
                  <to>
                    <xdr:col>0</xdr:col>
                    <xdr:colOff>190500</xdr:colOff>
                    <xdr:row>6</xdr:row>
                    <xdr:rowOff>0</xdr:rowOff>
                  </to>
                </anchor>
              </controlPr>
            </control>
          </mc:Choice>
        </mc:AlternateContent>
        <mc:AlternateContent xmlns:mc="http://schemas.openxmlformats.org/markup-compatibility/2006">
          <mc:Choice Requires="x14">
            <control shapeId="22581" r:id="rId50" name="Check Box 53">
              <controlPr defaultSize="0" autoFill="0" autoLine="0" autoPict="0" altText="">
                <anchor moveWithCells="1">
                  <from>
                    <xdr:col>0</xdr:col>
                    <xdr:colOff>0</xdr:colOff>
                    <xdr:row>6</xdr:row>
                    <xdr:rowOff>0</xdr:rowOff>
                  </from>
                  <to>
                    <xdr:col>1</xdr:col>
                    <xdr:colOff>104775</xdr:colOff>
                    <xdr:row>7</xdr:row>
                    <xdr:rowOff>9525</xdr:rowOff>
                  </to>
                </anchor>
              </controlPr>
            </control>
          </mc:Choice>
        </mc:AlternateContent>
        <mc:AlternateContent xmlns:mc="http://schemas.openxmlformats.org/markup-compatibility/2006">
          <mc:Choice Requires="x14">
            <control shapeId="22582" r:id="rId51" name="Check Box 54">
              <controlPr defaultSize="0" autoFill="0" autoLine="0" autoPict="0" altText="">
                <anchor moveWithCells="1">
                  <from>
                    <xdr:col>0</xdr:col>
                    <xdr:colOff>0</xdr:colOff>
                    <xdr:row>44</xdr:row>
                    <xdr:rowOff>0</xdr:rowOff>
                  </from>
                  <to>
                    <xdr:col>1</xdr:col>
                    <xdr:colOff>104775</xdr:colOff>
                    <xdr:row>45</xdr:row>
                    <xdr:rowOff>9525</xdr:rowOff>
                  </to>
                </anchor>
              </controlPr>
            </control>
          </mc:Choice>
        </mc:AlternateContent>
        <mc:AlternateContent xmlns:mc="http://schemas.openxmlformats.org/markup-compatibility/2006">
          <mc:Choice Requires="x14">
            <control shapeId="22583" r:id="rId52" name="Check Box 55">
              <controlPr defaultSize="0" autoFill="0" autoLine="0" autoPict="0" altText="">
                <anchor moveWithCells="1">
                  <from>
                    <xdr:col>0</xdr:col>
                    <xdr:colOff>0</xdr:colOff>
                    <xdr:row>45</xdr:row>
                    <xdr:rowOff>0</xdr:rowOff>
                  </from>
                  <to>
                    <xdr:col>1</xdr:col>
                    <xdr:colOff>104775</xdr:colOff>
                    <xdr:row>46</xdr:row>
                    <xdr:rowOff>9525</xdr:rowOff>
                  </to>
                </anchor>
              </controlPr>
            </control>
          </mc:Choice>
        </mc:AlternateContent>
        <mc:AlternateContent xmlns:mc="http://schemas.openxmlformats.org/markup-compatibility/2006">
          <mc:Choice Requires="x14">
            <control shapeId="22584" r:id="rId53" name="Check Box 56">
              <controlPr defaultSize="0" autoFill="0" autoLine="0" autoPict="0" altText="">
                <anchor moveWithCells="1">
                  <from>
                    <xdr:col>0</xdr:col>
                    <xdr:colOff>0</xdr:colOff>
                    <xdr:row>40</xdr:row>
                    <xdr:rowOff>47625</xdr:rowOff>
                  </from>
                  <to>
                    <xdr:col>1</xdr:col>
                    <xdr:colOff>104775</xdr:colOff>
                    <xdr:row>40</xdr:row>
                    <xdr:rowOff>266700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3AE18-E2EC-44A9-9CAF-B16D675AB550}">
  <dimension ref="A1:E14"/>
  <sheetViews>
    <sheetView showZeros="0" workbookViewId="0"/>
  </sheetViews>
  <sheetFormatPr defaultRowHeight="16.5" x14ac:dyDescent="0.3"/>
  <cols>
    <col min="1" max="1" width="12.625" customWidth="1"/>
    <col min="3" max="3" width="9" customWidth="1"/>
    <col min="4" max="4" width="34.5" customWidth="1"/>
    <col min="5" max="5" width="14.75" customWidth="1"/>
  </cols>
  <sheetData>
    <row r="1" spans="1:5" s="3" customFormat="1" ht="14.25" x14ac:dyDescent="0.2">
      <c r="A1" s="3" t="s">
        <v>14</v>
      </c>
      <c r="B1" s="3" t="s">
        <v>15</v>
      </c>
      <c r="C1" s="3" t="s">
        <v>16</v>
      </c>
      <c r="D1" s="3" t="s">
        <v>17</v>
      </c>
      <c r="E1" s="3" t="s">
        <v>18</v>
      </c>
    </row>
    <row r="2" spans="1:5" x14ac:dyDescent="0.3">
      <c r="A2" t="s">
        <v>693</v>
      </c>
      <c r="B2" t="s">
        <v>268</v>
      </c>
      <c r="D2" t="s">
        <v>2171</v>
      </c>
      <c r="E2" t="s">
        <v>268</v>
      </c>
    </row>
    <row r="3" spans="1:5" x14ac:dyDescent="0.3">
      <c r="A3" t="s">
        <v>861</v>
      </c>
      <c r="B3" t="s">
        <v>268</v>
      </c>
      <c r="C3" t="s">
        <v>862</v>
      </c>
      <c r="D3" t="s">
        <v>2172</v>
      </c>
      <c r="E3" t="s">
        <v>863</v>
      </c>
    </row>
    <row r="4" spans="1:5" x14ac:dyDescent="0.3">
      <c r="A4" t="s">
        <v>338</v>
      </c>
      <c r="B4" t="s">
        <v>269</v>
      </c>
      <c r="D4" t="s">
        <v>2173</v>
      </c>
      <c r="E4" t="s">
        <v>269</v>
      </c>
    </row>
    <row r="5" spans="1:5" x14ac:dyDescent="0.3">
      <c r="A5" s="51" t="s">
        <v>1805</v>
      </c>
      <c r="B5" s="51" t="s">
        <v>1806</v>
      </c>
      <c r="C5" s="51"/>
      <c r="D5" s="51" t="s">
        <v>1807</v>
      </c>
      <c r="E5" s="51" t="s">
        <v>1806</v>
      </c>
    </row>
    <row r="6" spans="1:5" x14ac:dyDescent="0.3">
      <c r="A6" t="s">
        <v>497</v>
      </c>
      <c r="B6" t="s">
        <v>313</v>
      </c>
      <c r="D6" t="s">
        <v>2174</v>
      </c>
      <c r="E6" t="s">
        <v>313</v>
      </c>
    </row>
    <row r="7" spans="1:5" x14ac:dyDescent="0.3">
      <c r="A7" t="s">
        <v>924</v>
      </c>
      <c r="B7" t="s">
        <v>925</v>
      </c>
      <c r="D7" t="s">
        <v>2175</v>
      </c>
      <c r="E7" t="s">
        <v>925</v>
      </c>
    </row>
    <row r="8" spans="1:5" x14ac:dyDescent="0.3">
      <c r="A8" t="s">
        <v>1515</v>
      </c>
      <c r="B8" t="s">
        <v>925</v>
      </c>
      <c r="C8" t="s">
        <v>1516</v>
      </c>
      <c r="D8" t="s">
        <v>2176</v>
      </c>
      <c r="E8" t="s">
        <v>1518</v>
      </c>
    </row>
    <row r="9" spans="1:5" x14ac:dyDescent="0.3">
      <c r="A9" t="s">
        <v>1541</v>
      </c>
      <c r="B9" t="s">
        <v>925</v>
      </c>
      <c r="C9" t="s">
        <v>1542</v>
      </c>
      <c r="D9" t="s">
        <v>2177</v>
      </c>
      <c r="E9" t="s">
        <v>1544</v>
      </c>
    </row>
    <row r="10" spans="1:5" x14ac:dyDescent="0.3">
      <c r="A10" t="s">
        <v>1559</v>
      </c>
      <c r="B10" t="s">
        <v>925</v>
      </c>
      <c r="C10" t="s">
        <v>313</v>
      </c>
      <c r="D10" t="s">
        <v>2178</v>
      </c>
      <c r="E10" t="s">
        <v>1561</v>
      </c>
    </row>
    <row r="11" spans="1:5" x14ac:dyDescent="0.3">
      <c r="A11" t="s">
        <v>211</v>
      </c>
      <c r="B11" t="s">
        <v>204</v>
      </c>
      <c r="C11" t="s">
        <v>205</v>
      </c>
      <c r="D11" t="s">
        <v>2179</v>
      </c>
      <c r="E11" t="s">
        <v>207</v>
      </c>
    </row>
    <row r="12" spans="1:5" x14ac:dyDescent="0.3">
      <c r="A12" t="s">
        <v>212</v>
      </c>
      <c r="B12" t="s">
        <v>204</v>
      </c>
      <c r="C12" t="s">
        <v>206</v>
      </c>
      <c r="D12" t="s">
        <v>2180</v>
      </c>
      <c r="E12" t="s">
        <v>208</v>
      </c>
    </row>
    <row r="13" spans="1:5" x14ac:dyDescent="0.3">
      <c r="A13" t="s">
        <v>266</v>
      </c>
      <c r="B13" t="s">
        <v>204</v>
      </c>
      <c r="C13" t="s">
        <v>265</v>
      </c>
      <c r="D13" t="s">
        <v>2181</v>
      </c>
      <c r="E13" t="s">
        <v>267</v>
      </c>
    </row>
    <row r="14" spans="1:5" x14ac:dyDescent="0.3">
      <c r="A14" s="51" t="s">
        <v>1676</v>
      </c>
      <c r="B14" s="51" t="s">
        <v>1674</v>
      </c>
      <c r="C14" s="51"/>
      <c r="D14" s="51" t="s">
        <v>1675</v>
      </c>
      <c r="E14" s="51" t="s">
        <v>1674</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B0AF9-AB33-4478-8D45-623C5968241A}">
  <dimension ref="A1:K611"/>
  <sheetViews>
    <sheetView showZeros="0" zoomScaleNormal="100" workbookViewId="0">
      <pane ySplit="1" topLeftCell="A206" activePane="bottomLeft" state="frozen"/>
      <selection activeCell="C1" sqref="C1"/>
      <selection pane="bottomLeft" activeCell="B238" sqref="B238"/>
    </sheetView>
  </sheetViews>
  <sheetFormatPr defaultColWidth="8.625" defaultRowHeight="13.5" customHeight="1" x14ac:dyDescent="0.25"/>
  <cols>
    <col min="1" max="1" width="26.625" style="2" customWidth="1"/>
    <col min="2" max="2" width="20.5" style="1" customWidth="1"/>
    <col min="3" max="3" width="28.5" style="1" customWidth="1"/>
    <col min="4" max="4" width="27.125" style="1" customWidth="1"/>
    <col min="5" max="5" width="9.875" style="1" customWidth="1"/>
    <col min="6" max="6" width="40.125" style="19" customWidth="1"/>
    <col min="7" max="7" width="17.625" style="1" customWidth="1"/>
    <col min="8" max="16384" width="8.625" style="1"/>
  </cols>
  <sheetData>
    <row r="1" spans="1:9" s="14" customFormat="1" ht="13.5" customHeight="1" x14ac:dyDescent="0.2">
      <c r="A1" s="126" t="s">
        <v>10</v>
      </c>
      <c r="B1" s="14" t="s">
        <v>11</v>
      </c>
      <c r="C1" s="14" t="s">
        <v>3</v>
      </c>
      <c r="D1" s="14" t="s">
        <v>20</v>
      </c>
      <c r="E1" s="14" t="s">
        <v>272</v>
      </c>
      <c r="F1" s="18" t="s">
        <v>306</v>
      </c>
      <c r="G1" s="14" t="s">
        <v>1645</v>
      </c>
    </row>
    <row r="2" spans="1:9" ht="13.5" customHeight="1" x14ac:dyDescent="0.25">
      <c r="A2" s="2" t="s">
        <v>695</v>
      </c>
      <c r="B2" s="1" t="s">
        <v>0</v>
      </c>
      <c r="C2" s="1" t="s">
        <v>696</v>
      </c>
      <c r="D2" s="1" t="s">
        <v>697</v>
      </c>
      <c r="E2" s="1" t="s">
        <v>905</v>
      </c>
      <c r="F2" s="1"/>
      <c r="I2" s="14"/>
    </row>
    <row r="3" spans="1:9" ht="13.5" customHeight="1" x14ac:dyDescent="0.25">
      <c r="A3" s="2" t="s">
        <v>698</v>
      </c>
      <c r="B3" s="1" t="s">
        <v>24</v>
      </c>
      <c r="C3" s="1" t="s">
        <v>142</v>
      </c>
      <c r="D3" s="1" t="s">
        <v>699</v>
      </c>
      <c r="E3" s="1" t="s">
        <v>905</v>
      </c>
      <c r="F3" s="1"/>
      <c r="I3" s="14"/>
    </row>
    <row r="4" spans="1:9" ht="13.5" customHeight="1" x14ac:dyDescent="0.25">
      <c r="A4" s="2" t="s">
        <v>700</v>
      </c>
      <c r="B4" s="1" t="s">
        <v>701</v>
      </c>
      <c r="C4" s="1" t="s">
        <v>702</v>
      </c>
      <c r="D4" s="1" t="s">
        <v>1990</v>
      </c>
      <c r="E4" s="1" t="s">
        <v>905</v>
      </c>
      <c r="F4" s="1" t="s">
        <v>2153</v>
      </c>
      <c r="I4" s="14"/>
    </row>
    <row r="5" spans="1:9" ht="13.5" customHeight="1" x14ac:dyDescent="0.25">
      <c r="A5" s="2" t="s">
        <v>703</v>
      </c>
      <c r="B5" s="1" t="s">
        <v>704</v>
      </c>
      <c r="C5" s="1" t="s">
        <v>705</v>
      </c>
      <c r="D5" s="1" t="s">
        <v>1954</v>
      </c>
      <c r="E5" s="1" t="s">
        <v>905</v>
      </c>
      <c r="F5" s="1" t="s">
        <v>1673</v>
      </c>
      <c r="I5" s="14"/>
    </row>
    <row r="6" spans="1:9" ht="13.5" customHeight="1" x14ac:dyDescent="0.25">
      <c r="A6" s="2" t="s">
        <v>824</v>
      </c>
      <c r="B6" s="1" t="s">
        <v>825</v>
      </c>
      <c r="C6" s="1" t="s">
        <v>705</v>
      </c>
      <c r="D6" s="1" t="s">
        <v>1957</v>
      </c>
      <c r="E6" s="1" t="s">
        <v>905</v>
      </c>
      <c r="F6" s="1"/>
      <c r="I6" s="14"/>
    </row>
    <row r="7" spans="1:9" ht="13.5" customHeight="1" x14ac:dyDescent="0.25">
      <c r="A7" s="2" t="s">
        <v>706</v>
      </c>
      <c r="B7" s="1" t="s">
        <v>707</v>
      </c>
      <c r="C7" s="1" t="s">
        <v>708</v>
      </c>
      <c r="D7" s="1" t="s">
        <v>1991</v>
      </c>
      <c r="E7" s="1" t="s">
        <v>905</v>
      </c>
      <c r="F7" s="1"/>
      <c r="I7" s="14"/>
    </row>
    <row r="8" spans="1:9" ht="13.5" customHeight="1" x14ac:dyDescent="0.25">
      <c r="A8" s="2" t="s">
        <v>856</v>
      </c>
      <c r="B8" s="1" t="s">
        <v>316</v>
      </c>
      <c r="C8" s="19" t="s">
        <v>2120</v>
      </c>
      <c r="D8" s="19" t="s">
        <v>2121</v>
      </c>
      <c r="E8" s="19" t="s">
        <v>2123</v>
      </c>
      <c r="F8" s="1" t="s">
        <v>1663</v>
      </c>
      <c r="I8" s="14"/>
    </row>
    <row r="9" spans="1:9" ht="13.5" customHeight="1" x14ac:dyDescent="0.25">
      <c r="A9" s="2" t="s">
        <v>709</v>
      </c>
      <c r="B9" s="1" t="s">
        <v>710</v>
      </c>
      <c r="C9" s="19" t="s">
        <v>711</v>
      </c>
      <c r="D9" s="19" t="s">
        <v>712</v>
      </c>
      <c r="E9" s="19" t="s">
        <v>2140</v>
      </c>
      <c r="F9" s="1" t="s">
        <v>2137</v>
      </c>
      <c r="I9" s="14"/>
    </row>
    <row r="10" spans="1:9" ht="13.5" customHeight="1" x14ac:dyDescent="0.25">
      <c r="A10" s="2" t="s">
        <v>713</v>
      </c>
      <c r="B10" s="1" t="s">
        <v>401</v>
      </c>
      <c r="C10" s="1" t="s">
        <v>714</v>
      </c>
      <c r="D10" s="1" t="s">
        <v>715</v>
      </c>
      <c r="E10" s="1" t="s">
        <v>905</v>
      </c>
      <c r="F10" s="1"/>
      <c r="I10" s="14"/>
    </row>
    <row r="11" spans="1:9" ht="13.5" customHeight="1" x14ac:dyDescent="0.25">
      <c r="A11" s="2" t="s">
        <v>716</v>
      </c>
      <c r="B11" s="1" t="s">
        <v>425</v>
      </c>
      <c r="C11" s="1" t="s">
        <v>714</v>
      </c>
      <c r="D11" s="1" t="s">
        <v>717</v>
      </c>
      <c r="E11" s="1" t="s">
        <v>905</v>
      </c>
      <c r="F11" s="1" t="s">
        <v>718</v>
      </c>
      <c r="I11" s="14"/>
    </row>
    <row r="12" spans="1:9" ht="13.5" customHeight="1" x14ac:dyDescent="0.25">
      <c r="A12" s="2" t="s">
        <v>857</v>
      </c>
      <c r="B12" s="1" t="s">
        <v>858</v>
      </c>
      <c r="C12" s="19" t="s">
        <v>2122</v>
      </c>
      <c r="D12" s="19" t="s">
        <v>2135</v>
      </c>
      <c r="E12" s="19" t="s">
        <v>2123</v>
      </c>
      <c r="F12" s="1"/>
      <c r="I12" s="14"/>
    </row>
    <row r="13" spans="1:9" ht="13.5" customHeight="1" x14ac:dyDescent="0.25">
      <c r="A13" s="2" t="s">
        <v>719</v>
      </c>
      <c r="B13" s="1" t="s">
        <v>720</v>
      </c>
      <c r="C13" s="1" t="s">
        <v>720</v>
      </c>
      <c r="D13" s="1" t="s">
        <v>1992</v>
      </c>
      <c r="E13" s="1" t="s">
        <v>910</v>
      </c>
      <c r="F13" s="1"/>
      <c r="I13" s="14"/>
    </row>
    <row r="14" spans="1:9" ht="13.5" customHeight="1" x14ac:dyDescent="0.25">
      <c r="A14" s="2" t="s">
        <v>721</v>
      </c>
      <c r="B14" s="1" t="s">
        <v>34</v>
      </c>
      <c r="C14" s="1" t="s">
        <v>2157</v>
      </c>
      <c r="D14" s="1" t="s">
        <v>327</v>
      </c>
      <c r="E14" s="1" t="s">
        <v>905</v>
      </c>
      <c r="F14" s="1" t="s">
        <v>2156</v>
      </c>
      <c r="I14" s="14"/>
    </row>
    <row r="15" spans="1:9" ht="13.5" customHeight="1" x14ac:dyDescent="0.25">
      <c r="A15" s="2" t="s">
        <v>859</v>
      </c>
      <c r="B15" s="1" t="s">
        <v>310</v>
      </c>
      <c r="C15" s="1" t="s">
        <v>2157</v>
      </c>
      <c r="D15" s="1" t="s">
        <v>328</v>
      </c>
      <c r="E15" s="1" t="s">
        <v>905</v>
      </c>
      <c r="F15" s="1" t="s">
        <v>2156</v>
      </c>
      <c r="I15" s="14"/>
    </row>
    <row r="16" spans="1:9" ht="13.5" customHeight="1" x14ac:dyDescent="0.25">
      <c r="A16" s="2" t="s">
        <v>722</v>
      </c>
      <c r="B16" s="1" t="s">
        <v>723</v>
      </c>
      <c r="C16" s="1" t="s">
        <v>724</v>
      </c>
      <c r="D16" s="1" t="s">
        <v>725</v>
      </c>
      <c r="E16" s="1" t="s">
        <v>911</v>
      </c>
      <c r="F16" s="1" t="s">
        <v>1663</v>
      </c>
      <c r="I16" s="14"/>
    </row>
    <row r="17" spans="1:9" ht="13.5" customHeight="1" x14ac:dyDescent="0.25">
      <c r="A17" s="2" t="s">
        <v>726</v>
      </c>
      <c r="B17" s="1" t="s">
        <v>727</v>
      </c>
      <c r="C17" s="1" t="s">
        <v>728</v>
      </c>
      <c r="D17" s="1" t="s">
        <v>729</v>
      </c>
      <c r="E17" s="1" t="s">
        <v>911</v>
      </c>
      <c r="F17" s="1"/>
      <c r="I17" s="14"/>
    </row>
    <row r="18" spans="1:9" ht="13.5" customHeight="1" x14ac:dyDescent="0.25">
      <c r="A18" s="2" t="s">
        <v>730</v>
      </c>
      <c r="B18" s="1" t="s">
        <v>731</v>
      </c>
      <c r="C18" s="1" t="s">
        <v>732</v>
      </c>
      <c r="D18" s="1" t="s">
        <v>1993</v>
      </c>
      <c r="E18" s="1" t="s">
        <v>905</v>
      </c>
      <c r="F18" s="1"/>
      <c r="I18" s="14"/>
    </row>
    <row r="19" spans="1:9" ht="13.5" customHeight="1" x14ac:dyDescent="0.25">
      <c r="A19" s="2" t="s">
        <v>733</v>
      </c>
      <c r="B19" s="1" t="s">
        <v>734</v>
      </c>
      <c r="C19" s="1" t="s">
        <v>735</v>
      </c>
      <c r="D19" s="1" t="s">
        <v>736</v>
      </c>
      <c r="E19" s="1" t="s">
        <v>898</v>
      </c>
      <c r="F19" s="1"/>
      <c r="I19" s="14"/>
    </row>
    <row r="20" spans="1:9" ht="13.5" customHeight="1" x14ac:dyDescent="0.25">
      <c r="A20" s="2" t="s">
        <v>737</v>
      </c>
      <c r="B20" s="1" t="s">
        <v>738</v>
      </c>
      <c r="C20" s="1" t="s">
        <v>739</v>
      </c>
      <c r="D20" s="1" t="s">
        <v>740</v>
      </c>
      <c r="E20" s="1" t="s">
        <v>912</v>
      </c>
      <c r="F20" s="1"/>
      <c r="I20" s="14"/>
    </row>
    <row r="21" spans="1:9" ht="13.5" customHeight="1" x14ac:dyDescent="0.25">
      <c r="A21" s="2" t="s">
        <v>741</v>
      </c>
      <c r="B21" s="1" t="s">
        <v>742</v>
      </c>
      <c r="C21" s="1" t="s">
        <v>743</v>
      </c>
      <c r="D21" s="1" t="s">
        <v>744</v>
      </c>
      <c r="E21" s="1" t="s">
        <v>913</v>
      </c>
      <c r="F21" s="1"/>
      <c r="I21" s="14"/>
    </row>
    <row r="22" spans="1:9" ht="13.5" customHeight="1" x14ac:dyDescent="0.25">
      <c r="A22" s="2" t="s">
        <v>745</v>
      </c>
      <c r="B22" s="1" t="s">
        <v>746</v>
      </c>
      <c r="C22" s="1" t="s">
        <v>747</v>
      </c>
      <c r="D22" s="1" t="s">
        <v>1994</v>
      </c>
      <c r="E22" s="1" t="s">
        <v>914</v>
      </c>
      <c r="F22" s="1" t="s">
        <v>1960</v>
      </c>
      <c r="I22" s="14"/>
    </row>
    <row r="23" spans="1:9" ht="13.5" customHeight="1" x14ac:dyDescent="0.25">
      <c r="A23" s="2" t="s">
        <v>748</v>
      </c>
      <c r="B23" s="1" t="s">
        <v>216</v>
      </c>
      <c r="C23" s="1" t="s">
        <v>156</v>
      </c>
      <c r="D23" s="1" t="s">
        <v>749</v>
      </c>
      <c r="E23" s="1" t="s">
        <v>905</v>
      </c>
      <c r="F23" s="1"/>
      <c r="I23" s="14"/>
    </row>
    <row r="24" spans="1:9" ht="13.5" customHeight="1" x14ac:dyDescent="0.25">
      <c r="A24" s="2" t="s">
        <v>750</v>
      </c>
      <c r="B24" s="1" t="s">
        <v>39</v>
      </c>
      <c r="C24" s="1" t="s">
        <v>154</v>
      </c>
      <c r="D24" s="1" t="s">
        <v>190</v>
      </c>
      <c r="E24" s="1" t="s">
        <v>905</v>
      </c>
      <c r="F24" s="1"/>
      <c r="I24" s="14"/>
    </row>
    <row r="25" spans="1:9" ht="13.5" customHeight="1" x14ac:dyDescent="0.25">
      <c r="A25" s="2" t="s">
        <v>751</v>
      </c>
      <c r="B25" s="1" t="s">
        <v>219</v>
      </c>
      <c r="C25" s="1" t="s">
        <v>752</v>
      </c>
      <c r="D25" s="1" t="s">
        <v>753</v>
      </c>
      <c r="E25" s="1" t="s">
        <v>911</v>
      </c>
      <c r="F25" s="1" t="s">
        <v>1923</v>
      </c>
      <c r="I25" s="14"/>
    </row>
    <row r="26" spans="1:9" ht="13.5" customHeight="1" x14ac:dyDescent="0.25">
      <c r="A26" s="2" t="s">
        <v>754</v>
      </c>
      <c r="B26" s="1" t="s">
        <v>755</v>
      </c>
      <c r="C26" s="1" t="s">
        <v>756</v>
      </c>
      <c r="D26" s="1" t="s">
        <v>1995</v>
      </c>
      <c r="E26" s="1" t="s">
        <v>910</v>
      </c>
      <c r="F26" s="1"/>
      <c r="I26" s="14"/>
    </row>
    <row r="27" spans="1:9" ht="13.5" customHeight="1" x14ac:dyDescent="0.25">
      <c r="A27" s="2" t="s">
        <v>757</v>
      </c>
      <c r="B27" s="1" t="s">
        <v>758</v>
      </c>
      <c r="C27" s="1" t="s">
        <v>759</v>
      </c>
      <c r="D27" s="1" t="s">
        <v>1996</v>
      </c>
      <c r="E27" s="1" t="s">
        <v>910</v>
      </c>
      <c r="F27" s="1"/>
      <c r="I27" s="14"/>
    </row>
    <row r="28" spans="1:9" ht="13.5" customHeight="1" x14ac:dyDescent="0.25">
      <c r="A28" s="2" t="s">
        <v>760</v>
      </c>
      <c r="B28" s="1" t="s">
        <v>761</v>
      </c>
      <c r="C28" s="1" t="s">
        <v>762</v>
      </c>
      <c r="D28" s="1" t="s">
        <v>763</v>
      </c>
      <c r="E28" s="21" t="s">
        <v>915</v>
      </c>
      <c r="F28" s="1" t="s">
        <v>2141</v>
      </c>
      <c r="I28" s="14"/>
    </row>
    <row r="29" spans="1:9" ht="13.5" customHeight="1" x14ac:dyDescent="0.25">
      <c r="A29" s="2" t="s">
        <v>764</v>
      </c>
      <c r="B29" s="1" t="s">
        <v>765</v>
      </c>
      <c r="C29" s="1" t="s">
        <v>765</v>
      </c>
      <c r="D29" s="1" t="s">
        <v>1997</v>
      </c>
      <c r="E29" s="1" t="s">
        <v>905</v>
      </c>
      <c r="F29" s="1"/>
      <c r="I29" s="14"/>
    </row>
    <row r="30" spans="1:9" ht="13.5" customHeight="1" x14ac:dyDescent="0.25">
      <c r="A30" s="2" t="s">
        <v>766</v>
      </c>
      <c r="B30" s="1" t="s">
        <v>767</v>
      </c>
      <c r="C30" s="1" t="s">
        <v>768</v>
      </c>
      <c r="D30" s="1" t="s">
        <v>769</v>
      </c>
      <c r="E30" s="1" t="s">
        <v>915</v>
      </c>
      <c r="F30" s="1"/>
      <c r="I30" s="14"/>
    </row>
    <row r="31" spans="1:9" ht="13.5" customHeight="1" x14ac:dyDescent="0.25">
      <c r="A31" s="2" t="s">
        <v>860</v>
      </c>
      <c r="B31" s="1" t="s">
        <v>220</v>
      </c>
      <c r="C31" s="4" t="s">
        <v>325</v>
      </c>
      <c r="D31" s="4" t="s">
        <v>2003</v>
      </c>
      <c r="E31" s="1" t="s">
        <v>905</v>
      </c>
      <c r="F31" s="1"/>
      <c r="I31" s="14"/>
    </row>
    <row r="32" spans="1:9" ht="13.5" customHeight="1" x14ac:dyDescent="0.25">
      <c r="A32" s="2" t="s">
        <v>770</v>
      </c>
      <c r="B32" s="1" t="s">
        <v>771</v>
      </c>
      <c r="C32" s="1" t="s">
        <v>772</v>
      </c>
      <c r="D32" s="1" t="s">
        <v>773</v>
      </c>
      <c r="E32" s="1" t="s">
        <v>905</v>
      </c>
      <c r="F32" s="1" t="s">
        <v>1960</v>
      </c>
      <c r="I32" s="14"/>
    </row>
    <row r="33" spans="1:9" ht="13.5" customHeight="1" x14ac:dyDescent="0.25">
      <c r="A33" s="2" t="s">
        <v>774</v>
      </c>
      <c r="B33" s="1" t="s">
        <v>775</v>
      </c>
      <c r="C33" s="1" t="s">
        <v>776</v>
      </c>
      <c r="D33" s="1" t="s">
        <v>777</v>
      </c>
      <c r="E33" s="1" t="s">
        <v>905</v>
      </c>
      <c r="F33" s="1"/>
      <c r="I33" s="14"/>
    </row>
    <row r="34" spans="1:9" ht="13.5" customHeight="1" x14ac:dyDescent="0.25">
      <c r="A34" s="2" t="s">
        <v>778</v>
      </c>
      <c r="B34" s="1" t="s">
        <v>779</v>
      </c>
      <c r="C34" s="1" t="s">
        <v>780</v>
      </c>
      <c r="D34" s="19" t="s">
        <v>2142</v>
      </c>
      <c r="E34" s="1" t="s">
        <v>916</v>
      </c>
      <c r="F34" s="1" t="s">
        <v>1663</v>
      </c>
      <c r="I34" s="14"/>
    </row>
    <row r="35" spans="1:9" ht="13.5" customHeight="1" x14ac:dyDescent="0.25">
      <c r="A35" s="2" t="s">
        <v>781</v>
      </c>
      <c r="B35" s="1" t="s">
        <v>52</v>
      </c>
      <c r="C35" s="1" t="s">
        <v>782</v>
      </c>
      <c r="D35" s="1" t="s">
        <v>1998</v>
      </c>
      <c r="E35" s="1" t="s">
        <v>905</v>
      </c>
      <c r="F35" s="1" t="s">
        <v>1663</v>
      </c>
      <c r="I35" s="14"/>
    </row>
    <row r="36" spans="1:9" ht="13.5" customHeight="1" x14ac:dyDescent="0.25">
      <c r="A36" s="2" t="s">
        <v>783</v>
      </c>
      <c r="B36" s="1" t="s">
        <v>53</v>
      </c>
      <c r="C36" s="1" t="s">
        <v>784</v>
      </c>
      <c r="D36" s="1" t="s">
        <v>1998</v>
      </c>
      <c r="E36" s="1" t="s">
        <v>905</v>
      </c>
      <c r="F36" s="1" t="s">
        <v>1663</v>
      </c>
      <c r="I36" s="14"/>
    </row>
    <row r="37" spans="1:9" ht="13.5" customHeight="1" x14ac:dyDescent="0.25">
      <c r="A37" s="2" t="s">
        <v>785</v>
      </c>
      <c r="B37" s="1" t="s">
        <v>786</v>
      </c>
      <c r="C37" s="1" t="s">
        <v>787</v>
      </c>
      <c r="D37" s="1" t="s">
        <v>788</v>
      </c>
      <c r="E37" s="19" t="s">
        <v>912</v>
      </c>
      <c r="F37" s="1"/>
      <c r="I37" s="14"/>
    </row>
    <row r="38" spans="1:9" ht="13.5" customHeight="1" x14ac:dyDescent="0.25">
      <c r="A38" s="2" t="s">
        <v>789</v>
      </c>
      <c r="B38" s="1" t="s">
        <v>54</v>
      </c>
      <c r="C38" s="1" t="s">
        <v>165</v>
      </c>
      <c r="D38" s="1" t="s">
        <v>790</v>
      </c>
      <c r="E38" s="1" t="s">
        <v>905</v>
      </c>
      <c r="F38" s="1"/>
      <c r="I38" s="14"/>
    </row>
    <row r="39" spans="1:9" ht="13.5" customHeight="1" x14ac:dyDescent="0.25">
      <c r="A39" s="2" t="s">
        <v>791</v>
      </c>
      <c r="B39" s="1" t="s">
        <v>792</v>
      </c>
      <c r="C39" s="1" t="s">
        <v>793</v>
      </c>
      <c r="D39" s="1" t="s">
        <v>794</v>
      </c>
      <c r="E39" s="1" t="s">
        <v>913</v>
      </c>
      <c r="F39" s="1"/>
      <c r="I39" s="14"/>
    </row>
    <row r="40" spans="1:9" ht="13.5" customHeight="1" x14ac:dyDescent="0.25">
      <c r="A40" s="2" t="s">
        <v>795</v>
      </c>
      <c r="B40" s="1" t="s">
        <v>796</v>
      </c>
      <c r="C40" s="1" t="s">
        <v>797</v>
      </c>
      <c r="D40" s="1" t="s">
        <v>798</v>
      </c>
      <c r="E40" s="1" t="s">
        <v>912</v>
      </c>
      <c r="F40" s="1"/>
      <c r="I40" s="14"/>
    </row>
    <row r="41" spans="1:9" ht="13.5" customHeight="1" x14ac:dyDescent="0.25">
      <c r="A41" s="2" t="s">
        <v>799</v>
      </c>
      <c r="B41" s="1" t="s">
        <v>800</v>
      </c>
      <c r="C41" s="1" t="s">
        <v>801</v>
      </c>
      <c r="D41" s="1" t="s">
        <v>1999</v>
      </c>
      <c r="E41" s="1" t="s">
        <v>910</v>
      </c>
      <c r="F41" s="1"/>
      <c r="I41" s="14"/>
    </row>
    <row r="42" spans="1:9" ht="13.5" customHeight="1" x14ac:dyDescent="0.25">
      <c r="A42" s="2" t="s">
        <v>802</v>
      </c>
      <c r="B42" s="1" t="s">
        <v>803</v>
      </c>
      <c r="C42" s="1" t="s">
        <v>804</v>
      </c>
      <c r="D42" s="1" t="s">
        <v>1998</v>
      </c>
      <c r="E42" s="1" t="s">
        <v>905</v>
      </c>
      <c r="F42" s="1" t="s">
        <v>1663</v>
      </c>
      <c r="I42" s="14"/>
    </row>
    <row r="43" spans="1:9" ht="13.5" customHeight="1" x14ac:dyDescent="0.25">
      <c r="A43" s="2" t="s">
        <v>805</v>
      </c>
      <c r="B43" s="1" t="s">
        <v>806</v>
      </c>
      <c r="C43" s="1" t="s">
        <v>807</v>
      </c>
      <c r="D43" s="1" t="s">
        <v>1998</v>
      </c>
      <c r="E43" s="1" t="s">
        <v>905</v>
      </c>
      <c r="F43" s="1" t="s">
        <v>1663</v>
      </c>
      <c r="I43" s="14"/>
    </row>
    <row r="44" spans="1:9" ht="13.5" customHeight="1" x14ac:dyDescent="0.25">
      <c r="A44" s="2" t="s">
        <v>808</v>
      </c>
      <c r="B44" s="1" t="s">
        <v>809</v>
      </c>
      <c r="C44" s="1" t="s">
        <v>810</v>
      </c>
      <c r="D44" s="1" t="s">
        <v>2000</v>
      </c>
      <c r="E44" s="1" t="s">
        <v>910</v>
      </c>
      <c r="F44" s="1"/>
      <c r="I44" s="14"/>
    </row>
    <row r="45" spans="1:9" ht="13.5" customHeight="1" x14ac:dyDescent="0.25">
      <c r="A45" s="2" t="s">
        <v>811</v>
      </c>
      <c r="B45" s="1" t="s">
        <v>812</v>
      </c>
      <c r="C45" s="1" t="s">
        <v>813</v>
      </c>
      <c r="D45" s="1" t="s">
        <v>2001</v>
      </c>
      <c r="E45" s="1" t="s">
        <v>905</v>
      </c>
      <c r="F45" s="1"/>
      <c r="I45" s="14"/>
    </row>
    <row r="46" spans="1:9" ht="13.5" customHeight="1" x14ac:dyDescent="0.25">
      <c r="A46" s="2" t="s">
        <v>814</v>
      </c>
      <c r="B46" s="1" t="s">
        <v>815</v>
      </c>
      <c r="C46" s="1" t="s">
        <v>816</v>
      </c>
      <c r="D46" s="1" t="s">
        <v>2002</v>
      </c>
      <c r="E46" s="1" t="s">
        <v>905</v>
      </c>
      <c r="F46" s="1"/>
      <c r="I46" s="14"/>
    </row>
    <row r="47" spans="1:9" ht="13.5" customHeight="1" x14ac:dyDescent="0.3">
      <c r="A47" s="2" t="s">
        <v>864</v>
      </c>
      <c r="B47" s="1" t="s">
        <v>0</v>
      </c>
      <c r="C47" s="1" t="s">
        <v>696</v>
      </c>
      <c r="D47" s="1" t="s">
        <v>697</v>
      </c>
      <c r="E47" s="1" t="s">
        <v>910</v>
      </c>
      <c r="F47"/>
      <c r="I47" s="14"/>
    </row>
    <row r="48" spans="1:9" ht="13.5" customHeight="1" x14ac:dyDescent="0.3">
      <c r="A48" s="2" t="s">
        <v>865</v>
      </c>
      <c r="B48" s="1" t="s">
        <v>24</v>
      </c>
      <c r="C48" s="4" t="s">
        <v>142</v>
      </c>
      <c r="D48" s="1" t="s">
        <v>699</v>
      </c>
      <c r="E48" s="1" t="s">
        <v>910</v>
      </c>
      <c r="F48"/>
      <c r="I48" s="14"/>
    </row>
    <row r="49" spans="1:9" ht="13.5" customHeight="1" x14ac:dyDescent="0.3">
      <c r="A49" s="2" t="s">
        <v>866</v>
      </c>
      <c r="B49" s="1" t="s">
        <v>704</v>
      </c>
      <c r="C49" s="1" t="s">
        <v>705</v>
      </c>
      <c r="D49" s="1" t="s">
        <v>1954</v>
      </c>
      <c r="E49" s="1" t="s">
        <v>910</v>
      </c>
      <c r="F49"/>
      <c r="I49" s="14"/>
    </row>
    <row r="50" spans="1:9" ht="13.5" customHeight="1" x14ac:dyDescent="0.3">
      <c r="A50" s="2" t="s">
        <v>867</v>
      </c>
      <c r="B50" s="1" t="s">
        <v>825</v>
      </c>
      <c r="C50" s="1" t="s">
        <v>705</v>
      </c>
      <c r="D50" s="1" t="s">
        <v>1957</v>
      </c>
      <c r="E50" s="1" t="s">
        <v>910</v>
      </c>
      <c r="F50"/>
      <c r="I50" s="14"/>
    </row>
    <row r="51" spans="1:9" ht="13.5" customHeight="1" x14ac:dyDescent="0.25">
      <c r="A51" s="2" t="s">
        <v>868</v>
      </c>
      <c r="B51" s="1" t="s">
        <v>310</v>
      </c>
      <c r="C51" s="1" t="s">
        <v>2157</v>
      </c>
      <c r="D51" s="1" t="s">
        <v>328</v>
      </c>
      <c r="E51" s="1" t="s">
        <v>910</v>
      </c>
      <c r="F51" s="1" t="s">
        <v>2156</v>
      </c>
      <c r="I51" s="14"/>
    </row>
    <row r="52" spans="1:9" ht="13.5" customHeight="1" x14ac:dyDescent="0.3">
      <c r="A52" s="2" t="s">
        <v>869</v>
      </c>
      <c r="B52" s="1" t="s">
        <v>39</v>
      </c>
      <c r="C52" s="1" t="s">
        <v>154</v>
      </c>
      <c r="D52" s="1" t="s">
        <v>190</v>
      </c>
      <c r="E52" s="1" t="s">
        <v>910</v>
      </c>
      <c r="F52"/>
      <c r="I52" s="14"/>
    </row>
    <row r="53" spans="1:9" ht="13.5" customHeight="1" x14ac:dyDescent="0.3">
      <c r="A53" s="2" t="s">
        <v>870</v>
      </c>
      <c r="B53" s="1" t="s">
        <v>871</v>
      </c>
      <c r="C53" s="19" t="s">
        <v>1625</v>
      </c>
      <c r="D53" s="19" t="s">
        <v>1626</v>
      </c>
      <c r="E53" s="1" t="s">
        <v>910</v>
      </c>
      <c r="F53"/>
      <c r="I53" s="14"/>
    </row>
    <row r="54" spans="1:9" ht="13.5" customHeight="1" x14ac:dyDescent="0.3">
      <c r="A54" s="2" t="s">
        <v>872</v>
      </c>
      <c r="B54" s="1" t="s">
        <v>767</v>
      </c>
      <c r="C54" s="1" t="s">
        <v>768</v>
      </c>
      <c r="D54" s="1" t="s">
        <v>769</v>
      </c>
      <c r="E54" s="1" t="s">
        <v>910</v>
      </c>
      <c r="F54"/>
      <c r="I54" s="14"/>
    </row>
    <row r="55" spans="1:9" ht="13.5" customHeight="1" x14ac:dyDescent="0.3">
      <c r="A55" s="2" t="s">
        <v>873</v>
      </c>
      <c r="B55" s="1" t="s">
        <v>220</v>
      </c>
      <c r="C55" s="4" t="s">
        <v>325</v>
      </c>
      <c r="D55" s="4" t="s">
        <v>2003</v>
      </c>
      <c r="E55" s="1" t="s">
        <v>910</v>
      </c>
      <c r="F55"/>
      <c r="I55" s="14"/>
    </row>
    <row r="56" spans="1:9" ht="13.5" customHeight="1" x14ac:dyDescent="0.3">
      <c r="A56" s="2" t="s">
        <v>874</v>
      </c>
      <c r="B56" s="1" t="s">
        <v>771</v>
      </c>
      <c r="C56" s="1" t="s">
        <v>772</v>
      </c>
      <c r="D56" s="1" t="s">
        <v>773</v>
      </c>
      <c r="E56" s="1" t="s">
        <v>910</v>
      </c>
      <c r="F56"/>
      <c r="I56" s="14"/>
    </row>
    <row r="57" spans="1:9" ht="13.5" customHeight="1" x14ac:dyDescent="0.3">
      <c r="A57" s="2" t="s">
        <v>875</v>
      </c>
      <c r="B57" s="1" t="s">
        <v>786</v>
      </c>
      <c r="C57" s="1" t="s">
        <v>787</v>
      </c>
      <c r="D57" s="1" t="s">
        <v>788</v>
      </c>
      <c r="E57" s="1" t="s">
        <v>910</v>
      </c>
      <c r="F57"/>
      <c r="I57" s="14"/>
    </row>
    <row r="58" spans="1:9" ht="13.5" customHeight="1" x14ac:dyDescent="0.3">
      <c r="A58" s="2" t="s">
        <v>876</v>
      </c>
      <c r="B58" s="1" t="s">
        <v>877</v>
      </c>
      <c r="C58" s="19" t="s">
        <v>1627</v>
      </c>
      <c r="D58" s="6"/>
      <c r="E58" s="1" t="s">
        <v>910</v>
      </c>
      <c r="F58"/>
      <c r="I58" s="14"/>
    </row>
    <row r="59" spans="1:9" ht="13.5" customHeight="1" x14ac:dyDescent="0.25">
      <c r="A59" s="45" t="s">
        <v>340</v>
      </c>
      <c r="B59" s="1" t="s">
        <v>0</v>
      </c>
      <c r="C59" s="1" t="s">
        <v>466</v>
      </c>
      <c r="D59" s="1" t="s">
        <v>467</v>
      </c>
      <c r="E59" s="1" t="s">
        <v>897</v>
      </c>
      <c r="F59" s="1" t="s">
        <v>1612</v>
      </c>
      <c r="I59" s="14"/>
    </row>
    <row r="60" spans="1:9" ht="13.5" customHeight="1" x14ac:dyDescent="0.25">
      <c r="A60" s="45" t="s">
        <v>341</v>
      </c>
      <c r="B60" s="1" t="s">
        <v>387</v>
      </c>
      <c r="C60" s="1" t="s">
        <v>468</v>
      </c>
      <c r="D60" s="1" t="s">
        <v>2182</v>
      </c>
      <c r="E60" s="1" t="s">
        <v>898</v>
      </c>
      <c r="F60" s="1"/>
      <c r="I60" s="14"/>
    </row>
    <row r="61" spans="1:9" ht="13.5" customHeight="1" x14ac:dyDescent="0.25">
      <c r="A61" s="45" t="s">
        <v>342</v>
      </c>
      <c r="B61" s="1" t="s">
        <v>388</v>
      </c>
      <c r="C61" s="1" t="s">
        <v>469</v>
      </c>
      <c r="D61" s="19"/>
      <c r="E61" s="19" t="s">
        <v>1617</v>
      </c>
      <c r="F61" s="1"/>
      <c r="I61" s="14"/>
    </row>
    <row r="62" spans="1:9" ht="13.5" customHeight="1" x14ac:dyDescent="0.25">
      <c r="A62" s="45" t="s">
        <v>343</v>
      </c>
      <c r="B62" s="1" t="s">
        <v>389</v>
      </c>
      <c r="C62" s="1" t="s">
        <v>470</v>
      </c>
      <c r="D62" s="1" t="s">
        <v>471</v>
      </c>
      <c r="E62" s="1" t="s">
        <v>899</v>
      </c>
      <c r="F62" s="1"/>
      <c r="I62" s="14"/>
    </row>
    <row r="63" spans="1:9" ht="13.5" customHeight="1" x14ac:dyDescent="0.25">
      <c r="A63" s="45" t="s">
        <v>344</v>
      </c>
      <c r="B63" s="1" t="s">
        <v>24</v>
      </c>
      <c r="C63" s="1" t="s">
        <v>142</v>
      </c>
      <c r="D63" s="1" t="s">
        <v>472</v>
      </c>
      <c r="E63" s="1" t="s">
        <v>897</v>
      </c>
      <c r="F63" s="1" t="s">
        <v>1612</v>
      </c>
      <c r="I63" s="14"/>
    </row>
    <row r="64" spans="1:9" ht="13.5" customHeight="1" x14ac:dyDescent="0.25">
      <c r="A64" s="45" t="s">
        <v>345</v>
      </c>
      <c r="B64" s="1" t="s">
        <v>390</v>
      </c>
      <c r="C64" s="1" t="s">
        <v>473</v>
      </c>
      <c r="D64" s="1" t="s">
        <v>474</v>
      </c>
      <c r="E64" s="1" t="s">
        <v>900</v>
      </c>
      <c r="F64" s="1"/>
      <c r="I64" s="14"/>
    </row>
    <row r="65" spans="1:9" ht="13.5" customHeight="1" x14ac:dyDescent="0.25">
      <c r="A65" s="45" t="s">
        <v>346</v>
      </c>
      <c r="B65" s="1" t="s">
        <v>391</v>
      </c>
      <c r="C65" s="1" t="s">
        <v>475</v>
      </c>
      <c r="D65" s="1" t="s">
        <v>476</v>
      </c>
      <c r="E65" s="1" t="s">
        <v>901</v>
      </c>
      <c r="F65" s="1"/>
      <c r="I65" s="14"/>
    </row>
    <row r="66" spans="1:9" ht="13.5" customHeight="1" x14ac:dyDescent="0.25">
      <c r="A66" s="45" t="s">
        <v>347</v>
      </c>
      <c r="B66" s="1" t="s">
        <v>392</v>
      </c>
      <c r="C66" s="1" t="s">
        <v>477</v>
      </c>
      <c r="D66" s="1" t="s">
        <v>478</v>
      </c>
      <c r="E66" s="1" t="s">
        <v>897</v>
      </c>
      <c r="F66" s="1"/>
      <c r="I66" s="14"/>
    </row>
    <row r="67" spans="1:9" ht="13.5" customHeight="1" x14ac:dyDescent="0.25">
      <c r="A67" s="45" t="s">
        <v>348</v>
      </c>
      <c r="B67" s="1" t="s">
        <v>393</v>
      </c>
      <c r="C67" s="1" t="s">
        <v>479</v>
      </c>
      <c r="D67" s="1" t="s">
        <v>480</v>
      </c>
      <c r="E67" s="1" t="s">
        <v>902</v>
      </c>
      <c r="F67" s="1"/>
      <c r="I67" s="14"/>
    </row>
    <row r="68" spans="1:9" ht="13.5" customHeight="1" x14ac:dyDescent="0.25">
      <c r="A68" s="45" t="s">
        <v>349</v>
      </c>
      <c r="B68" s="1" t="s">
        <v>394</v>
      </c>
      <c r="C68" s="1" t="s">
        <v>481</v>
      </c>
      <c r="D68" s="1" t="s">
        <v>482</v>
      </c>
      <c r="E68" s="19" t="s">
        <v>897</v>
      </c>
      <c r="F68" s="1"/>
      <c r="I68" s="14"/>
    </row>
    <row r="69" spans="1:9" ht="13.5" customHeight="1" x14ac:dyDescent="0.25">
      <c r="A69" s="45" t="s">
        <v>350</v>
      </c>
      <c r="B69" s="1" t="s">
        <v>395</v>
      </c>
      <c r="C69" s="1" t="s">
        <v>483</v>
      </c>
      <c r="D69" s="1" t="s">
        <v>484</v>
      </c>
      <c r="E69" s="1" t="s">
        <v>898</v>
      </c>
      <c r="F69" s="1"/>
      <c r="I69" s="14"/>
    </row>
    <row r="70" spans="1:9" ht="13.5" customHeight="1" x14ac:dyDescent="0.25">
      <c r="A70" s="45" t="s">
        <v>351</v>
      </c>
      <c r="B70" s="1" t="s">
        <v>396</v>
      </c>
      <c r="C70" s="1" t="s">
        <v>485</v>
      </c>
      <c r="D70" s="1" t="s">
        <v>486</v>
      </c>
      <c r="E70" s="1" t="s">
        <v>898</v>
      </c>
      <c r="F70" s="1"/>
      <c r="I70" s="14"/>
    </row>
    <row r="71" spans="1:9" ht="13.5" customHeight="1" x14ac:dyDescent="0.25">
      <c r="A71" s="45" t="s">
        <v>352</v>
      </c>
      <c r="B71" s="1" t="s">
        <v>397</v>
      </c>
      <c r="C71" s="1" t="s">
        <v>487</v>
      </c>
      <c r="D71" s="1" t="s">
        <v>488</v>
      </c>
      <c r="E71" s="1" t="s">
        <v>898</v>
      </c>
      <c r="F71" s="1"/>
      <c r="I71" s="14"/>
    </row>
    <row r="72" spans="1:9" ht="13.5" customHeight="1" x14ac:dyDescent="0.25">
      <c r="A72" s="45" t="s">
        <v>353</v>
      </c>
      <c r="B72" s="1" t="s">
        <v>398</v>
      </c>
      <c r="C72" s="1" t="s">
        <v>489</v>
      </c>
      <c r="D72" s="1" t="s">
        <v>490</v>
      </c>
      <c r="E72" s="1" t="s">
        <v>898</v>
      </c>
      <c r="F72" s="1"/>
      <c r="I72" s="14"/>
    </row>
    <row r="73" spans="1:9" ht="13.5" customHeight="1" x14ac:dyDescent="0.25">
      <c r="A73" s="45" t="s">
        <v>354</v>
      </c>
      <c r="B73" s="1" t="s">
        <v>399</v>
      </c>
      <c r="C73" s="1" t="s">
        <v>491</v>
      </c>
      <c r="D73" s="1" t="s">
        <v>492</v>
      </c>
      <c r="E73" s="1" t="s">
        <v>898</v>
      </c>
      <c r="F73" s="1"/>
      <c r="I73" s="14"/>
    </row>
    <row r="74" spans="1:9" ht="13.5" customHeight="1" x14ac:dyDescent="0.25">
      <c r="A74" s="45" t="s">
        <v>826</v>
      </c>
      <c r="B74" s="1" t="s">
        <v>316</v>
      </c>
      <c r="C74" s="1" t="s">
        <v>1616</v>
      </c>
      <c r="D74" s="1" t="s">
        <v>1925</v>
      </c>
      <c r="E74" s="1" t="s">
        <v>294</v>
      </c>
      <c r="F74" s="1" t="s">
        <v>1924</v>
      </c>
      <c r="I74" s="14"/>
    </row>
    <row r="75" spans="1:9" ht="13.5" customHeight="1" x14ac:dyDescent="0.25">
      <c r="A75" s="45" t="s">
        <v>355</v>
      </c>
      <c r="B75" s="1" t="s">
        <v>400</v>
      </c>
      <c r="C75" s="1" t="s">
        <v>493</v>
      </c>
      <c r="D75" s="1" t="s">
        <v>494</v>
      </c>
      <c r="E75" s="1" t="s">
        <v>315</v>
      </c>
      <c r="F75" s="1" t="s">
        <v>1663</v>
      </c>
      <c r="I75" s="14"/>
    </row>
    <row r="76" spans="1:9" ht="13.5" customHeight="1" x14ac:dyDescent="0.25">
      <c r="A76" s="45" t="s">
        <v>356</v>
      </c>
      <c r="B76" s="1" t="s">
        <v>401</v>
      </c>
      <c r="C76" s="1" t="s">
        <v>495</v>
      </c>
      <c r="D76" s="1" t="s">
        <v>496</v>
      </c>
      <c r="E76" s="1" t="s">
        <v>897</v>
      </c>
      <c r="F76" s="1" t="s">
        <v>1672</v>
      </c>
      <c r="I76" s="14"/>
    </row>
    <row r="77" spans="1:9" ht="13.5" customHeight="1" x14ac:dyDescent="0.25">
      <c r="A77" s="45" t="s">
        <v>357</v>
      </c>
      <c r="B77" s="1" t="s">
        <v>425</v>
      </c>
      <c r="C77" s="1" t="s">
        <v>495</v>
      </c>
      <c r="D77" s="1" t="s">
        <v>1958</v>
      </c>
      <c r="E77" s="1" t="s">
        <v>901</v>
      </c>
      <c r="F77" s="1" t="s">
        <v>1961</v>
      </c>
      <c r="I77" s="14"/>
    </row>
    <row r="78" spans="1:9" ht="13.5" customHeight="1" x14ac:dyDescent="0.25">
      <c r="A78" s="45" t="s">
        <v>358</v>
      </c>
      <c r="B78" s="1" t="s">
        <v>402</v>
      </c>
      <c r="C78" s="1" t="s">
        <v>426</v>
      </c>
      <c r="D78" s="1" t="s">
        <v>451</v>
      </c>
      <c r="E78" s="19" t="s">
        <v>1618</v>
      </c>
      <c r="F78" s="1"/>
      <c r="I78" s="14"/>
    </row>
    <row r="79" spans="1:9" ht="13.5" customHeight="1" x14ac:dyDescent="0.25">
      <c r="A79" s="45" t="s">
        <v>359</v>
      </c>
      <c r="B79" s="1" t="s">
        <v>403</v>
      </c>
      <c r="C79" s="1" t="s">
        <v>427</v>
      </c>
      <c r="D79" s="1" t="s">
        <v>452</v>
      </c>
      <c r="E79" s="1" t="s">
        <v>903</v>
      </c>
      <c r="F79" s="1"/>
      <c r="I79" s="14"/>
    </row>
    <row r="80" spans="1:9" ht="13.5" customHeight="1" x14ac:dyDescent="0.3">
      <c r="A80" s="45" t="s">
        <v>360</v>
      </c>
      <c r="B80" s="1" t="s">
        <v>404</v>
      </c>
      <c r="C80" s="1" t="s">
        <v>428</v>
      </c>
      <c r="D80" s="1" t="s">
        <v>453</v>
      </c>
      <c r="E80" s="1" t="s">
        <v>275</v>
      </c>
      <c r="F80" s="6"/>
      <c r="I80" s="14"/>
    </row>
    <row r="81" spans="1:9" ht="13.5" customHeight="1" x14ac:dyDescent="0.25">
      <c r="A81" s="45" t="s">
        <v>361</v>
      </c>
      <c r="B81" s="1" t="s">
        <v>405</v>
      </c>
      <c r="C81" s="1" t="s">
        <v>429</v>
      </c>
      <c r="D81" s="19" t="s">
        <v>1646</v>
      </c>
      <c r="E81" s="19" t="s">
        <v>904</v>
      </c>
      <c r="F81" s="19" t="s">
        <v>1962</v>
      </c>
      <c r="I81" s="14"/>
    </row>
    <row r="82" spans="1:9" ht="13.5" customHeight="1" x14ac:dyDescent="0.25">
      <c r="A82" s="45" t="s">
        <v>362</v>
      </c>
      <c r="B82" s="1" t="s">
        <v>406</v>
      </c>
      <c r="C82" s="1" t="s">
        <v>430</v>
      </c>
      <c r="E82" s="19" t="s">
        <v>897</v>
      </c>
      <c r="I82" s="14"/>
    </row>
    <row r="83" spans="1:9" ht="13.5" customHeight="1" x14ac:dyDescent="0.25">
      <c r="A83" s="45" t="s">
        <v>363</v>
      </c>
      <c r="B83" s="1" t="s">
        <v>33</v>
      </c>
      <c r="C83" s="1" t="s">
        <v>431</v>
      </c>
      <c r="D83" s="1" t="s">
        <v>454</v>
      </c>
      <c r="E83" s="1" t="s">
        <v>275</v>
      </c>
      <c r="F83" s="19" t="s">
        <v>1938</v>
      </c>
      <c r="I83" s="14"/>
    </row>
    <row r="84" spans="1:9" ht="13.5" customHeight="1" x14ac:dyDescent="0.25">
      <c r="A84" s="45" t="s">
        <v>364</v>
      </c>
      <c r="B84" s="1" t="s">
        <v>407</v>
      </c>
      <c r="C84" s="1" t="s">
        <v>432</v>
      </c>
      <c r="D84" s="1" t="s">
        <v>455</v>
      </c>
      <c r="E84" s="1" t="s">
        <v>909</v>
      </c>
      <c r="I84" s="14"/>
    </row>
    <row r="85" spans="1:9" ht="13.5" customHeight="1" x14ac:dyDescent="0.25">
      <c r="A85" s="45" t="s">
        <v>365</v>
      </c>
      <c r="B85" s="1" t="s">
        <v>408</v>
      </c>
      <c r="C85" s="1" t="s">
        <v>433</v>
      </c>
      <c r="D85" s="1" t="s">
        <v>456</v>
      </c>
      <c r="E85" s="1" t="s">
        <v>904</v>
      </c>
      <c r="I85" s="14"/>
    </row>
    <row r="86" spans="1:9" ht="13.5" customHeight="1" x14ac:dyDescent="0.25">
      <c r="A86" s="45" t="s">
        <v>366</v>
      </c>
      <c r="B86" s="1" t="s">
        <v>34</v>
      </c>
      <c r="C86" s="1" t="s">
        <v>2157</v>
      </c>
      <c r="D86" s="1" t="s">
        <v>2145</v>
      </c>
      <c r="E86" s="1" t="s">
        <v>897</v>
      </c>
      <c r="F86" s="1" t="s">
        <v>2158</v>
      </c>
      <c r="I86" s="14"/>
    </row>
    <row r="87" spans="1:9" ht="13.5" customHeight="1" x14ac:dyDescent="0.25">
      <c r="A87" s="45" t="s">
        <v>367</v>
      </c>
      <c r="B87" s="1" t="s">
        <v>310</v>
      </c>
      <c r="C87" s="1" t="s">
        <v>2157</v>
      </c>
      <c r="D87" s="1" t="s">
        <v>2146</v>
      </c>
      <c r="E87" s="1" t="s">
        <v>897</v>
      </c>
      <c r="F87" s="1" t="s">
        <v>2158</v>
      </c>
      <c r="I87" s="14"/>
    </row>
    <row r="88" spans="1:9" ht="13.5" customHeight="1" x14ac:dyDescent="0.25">
      <c r="A88" s="45" t="s">
        <v>368</v>
      </c>
      <c r="B88" s="1" t="s">
        <v>409</v>
      </c>
      <c r="C88" s="1" t="s">
        <v>431</v>
      </c>
      <c r="D88" s="1" t="s">
        <v>454</v>
      </c>
      <c r="E88" s="1" t="s">
        <v>901</v>
      </c>
      <c r="F88" s="19" t="s">
        <v>1938</v>
      </c>
      <c r="I88" s="14"/>
    </row>
    <row r="89" spans="1:9" ht="13.5" customHeight="1" x14ac:dyDescent="0.25">
      <c r="A89" s="45" t="s">
        <v>369</v>
      </c>
      <c r="B89" s="1" t="s">
        <v>321</v>
      </c>
      <c r="C89" s="1" t="s">
        <v>434</v>
      </c>
      <c r="D89" s="1" t="s">
        <v>457</v>
      </c>
      <c r="E89" s="1" t="s">
        <v>897</v>
      </c>
      <c r="I89" s="14"/>
    </row>
    <row r="90" spans="1:9" ht="13.5" customHeight="1" x14ac:dyDescent="0.25">
      <c r="A90" s="45" t="s">
        <v>850</v>
      </c>
      <c r="B90" s="1" t="s">
        <v>851</v>
      </c>
      <c r="C90" s="19" t="s">
        <v>1619</v>
      </c>
      <c r="D90" s="19" t="s">
        <v>1647</v>
      </c>
      <c r="E90" s="19" t="s">
        <v>1620</v>
      </c>
      <c r="G90" s="19"/>
      <c r="I90" s="14"/>
    </row>
    <row r="91" spans="1:9" ht="13.5" customHeight="1" x14ac:dyDescent="0.25">
      <c r="A91" s="45" t="s">
        <v>370</v>
      </c>
      <c r="B91" s="1" t="s">
        <v>410</v>
      </c>
      <c r="C91" s="1" t="s">
        <v>435</v>
      </c>
      <c r="D91" s="1" t="s">
        <v>2004</v>
      </c>
      <c r="E91" s="59" t="s">
        <v>1968</v>
      </c>
      <c r="I91" s="14"/>
    </row>
    <row r="92" spans="1:9" ht="13.5" customHeight="1" x14ac:dyDescent="0.25">
      <c r="A92" s="45" t="s">
        <v>371</v>
      </c>
      <c r="B92" s="1" t="s">
        <v>411</v>
      </c>
      <c r="C92" s="1" t="s">
        <v>435</v>
      </c>
      <c r="D92" s="1" t="s">
        <v>2005</v>
      </c>
      <c r="E92" s="1" t="s">
        <v>275</v>
      </c>
      <c r="I92" s="14"/>
    </row>
    <row r="93" spans="1:9" ht="13.5" customHeight="1" x14ac:dyDescent="0.25">
      <c r="A93" s="45" t="s">
        <v>372</v>
      </c>
      <c r="B93" s="1" t="s">
        <v>412</v>
      </c>
      <c r="C93" s="1" t="s">
        <v>436</v>
      </c>
      <c r="D93" s="19" t="s">
        <v>1648</v>
      </c>
      <c r="E93" s="19" t="s">
        <v>908</v>
      </c>
      <c r="I93" s="14"/>
    </row>
    <row r="94" spans="1:9" ht="13.5" customHeight="1" x14ac:dyDescent="0.25">
      <c r="A94" s="45" t="s">
        <v>373</v>
      </c>
      <c r="B94" s="1" t="s">
        <v>216</v>
      </c>
      <c r="C94" s="1" t="s">
        <v>437</v>
      </c>
      <c r="D94" s="19" t="s">
        <v>2006</v>
      </c>
      <c r="E94" s="19" t="s">
        <v>908</v>
      </c>
      <c r="F94" s="19" t="s">
        <v>2124</v>
      </c>
      <c r="I94" s="14"/>
    </row>
    <row r="95" spans="1:9" ht="13.5" customHeight="1" x14ac:dyDescent="0.25">
      <c r="A95" s="45" t="s">
        <v>374</v>
      </c>
      <c r="B95" s="1" t="s">
        <v>39</v>
      </c>
      <c r="C95" s="1" t="s">
        <v>438</v>
      </c>
      <c r="D95" s="1" t="s">
        <v>154</v>
      </c>
      <c r="E95" s="1" t="s">
        <v>897</v>
      </c>
      <c r="F95" s="1" t="s">
        <v>1924</v>
      </c>
      <c r="I95" s="14"/>
    </row>
    <row r="96" spans="1:9" ht="13.5" customHeight="1" x14ac:dyDescent="0.25">
      <c r="A96" s="45" t="s">
        <v>852</v>
      </c>
      <c r="B96" s="1" t="s">
        <v>331</v>
      </c>
      <c r="C96" s="19" t="s">
        <v>1621</v>
      </c>
      <c r="D96" s="19" t="s">
        <v>2007</v>
      </c>
      <c r="E96" s="1" t="s">
        <v>905</v>
      </c>
      <c r="F96" s="1" t="s">
        <v>1924</v>
      </c>
      <c r="I96" s="14"/>
    </row>
    <row r="97" spans="1:9" ht="13.5" customHeight="1" x14ac:dyDescent="0.25">
      <c r="A97" s="45" t="s">
        <v>853</v>
      </c>
      <c r="B97" s="1" t="s">
        <v>219</v>
      </c>
      <c r="C97" s="19" t="s">
        <v>1622</v>
      </c>
      <c r="D97" s="19" t="s">
        <v>1926</v>
      </c>
      <c r="E97" s="1" t="s">
        <v>906</v>
      </c>
      <c r="F97" s="19" t="s">
        <v>1927</v>
      </c>
      <c r="I97" s="14"/>
    </row>
    <row r="98" spans="1:9" ht="13.5" customHeight="1" x14ac:dyDescent="0.25">
      <c r="A98" s="45" t="s">
        <v>375</v>
      </c>
      <c r="B98" s="1" t="s">
        <v>414</v>
      </c>
      <c r="C98" s="1" t="s">
        <v>439</v>
      </c>
      <c r="D98" s="1" t="s">
        <v>2008</v>
      </c>
      <c r="E98" s="1" t="s">
        <v>897</v>
      </c>
      <c r="F98" s="2" t="s">
        <v>1624</v>
      </c>
      <c r="I98" s="14"/>
    </row>
    <row r="99" spans="1:9" ht="13.5" customHeight="1" x14ac:dyDescent="0.25">
      <c r="A99" s="45" t="s">
        <v>376</v>
      </c>
      <c r="B99" s="1" t="s">
        <v>415</v>
      </c>
      <c r="C99" s="1" t="s">
        <v>440</v>
      </c>
      <c r="D99" s="1" t="s">
        <v>2154</v>
      </c>
      <c r="E99" s="1" t="s">
        <v>898</v>
      </c>
      <c r="I99" s="14"/>
    </row>
    <row r="100" spans="1:9" ht="13.5" customHeight="1" x14ac:dyDescent="0.25">
      <c r="A100" s="45" t="s">
        <v>377</v>
      </c>
      <c r="B100" s="1" t="s">
        <v>45</v>
      </c>
      <c r="C100" s="1" t="s">
        <v>441</v>
      </c>
      <c r="D100" s="1" t="s">
        <v>458</v>
      </c>
      <c r="E100" s="1" t="s">
        <v>901</v>
      </c>
      <c r="F100" s="19" t="s">
        <v>2155</v>
      </c>
      <c r="I100" s="14"/>
    </row>
    <row r="101" spans="1:9" ht="13.5" customHeight="1" x14ac:dyDescent="0.25">
      <c r="A101" s="45" t="s">
        <v>378</v>
      </c>
      <c r="B101" s="1" t="s">
        <v>416</v>
      </c>
      <c r="C101" s="1" t="s">
        <v>442</v>
      </c>
      <c r="D101" s="1" t="s">
        <v>459</v>
      </c>
      <c r="E101" s="1" t="s">
        <v>909</v>
      </c>
      <c r="F101" s="19" t="s">
        <v>2155</v>
      </c>
      <c r="I101" s="14"/>
    </row>
    <row r="102" spans="1:9" ht="13.5" customHeight="1" x14ac:dyDescent="0.25">
      <c r="A102" s="45" t="s">
        <v>379</v>
      </c>
      <c r="B102" s="1" t="s">
        <v>417</v>
      </c>
      <c r="C102" s="1" t="s">
        <v>443</v>
      </c>
      <c r="D102" s="19"/>
      <c r="E102" s="19" t="s">
        <v>908</v>
      </c>
      <c r="I102" s="14"/>
    </row>
    <row r="103" spans="1:9" ht="13.5" customHeight="1" x14ac:dyDescent="0.25">
      <c r="A103" s="45" t="s">
        <v>380</v>
      </c>
      <c r="B103" s="1" t="s">
        <v>418</v>
      </c>
      <c r="C103" s="1" t="s">
        <v>444</v>
      </c>
      <c r="D103" s="1" t="s">
        <v>460</v>
      </c>
      <c r="E103" s="1" t="s">
        <v>898</v>
      </c>
      <c r="I103" s="14"/>
    </row>
    <row r="104" spans="1:9" ht="13.5" customHeight="1" x14ac:dyDescent="0.25">
      <c r="A104" s="45" t="s">
        <v>381</v>
      </c>
      <c r="B104" s="1" t="s">
        <v>419</v>
      </c>
      <c r="C104" s="1" t="s">
        <v>445</v>
      </c>
      <c r="D104" s="1" t="s">
        <v>461</v>
      </c>
      <c r="E104" s="1" t="s">
        <v>898</v>
      </c>
      <c r="I104" s="14"/>
    </row>
    <row r="105" spans="1:9" ht="13.5" customHeight="1" x14ac:dyDescent="0.25">
      <c r="A105" s="45" t="s">
        <v>841</v>
      </c>
      <c r="B105" s="1" t="s">
        <v>220</v>
      </c>
      <c r="C105" s="1" t="s">
        <v>325</v>
      </c>
      <c r="D105" s="1" t="s">
        <v>2003</v>
      </c>
      <c r="E105" s="19" t="s">
        <v>897</v>
      </c>
      <c r="F105" s="1" t="s">
        <v>1612</v>
      </c>
      <c r="I105" s="14"/>
    </row>
    <row r="106" spans="1:9" ht="13.5" customHeight="1" x14ac:dyDescent="0.25">
      <c r="A106" s="45" t="s">
        <v>854</v>
      </c>
      <c r="B106" s="1" t="s">
        <v>855</v>
      </c>
      <c r="C106" s="19" t="s">
        <v>1623</v>
      </c>
      <c r="D106" s="19"/>
      <c r="E106" s="19" t="s">
        <v>908</v>
      </c>
      <c r="I106" s="14"/>
    </row>
    <row r="107" spans="1:9" ht="13.5" customHeight="1" x14ac:dyDescent="0.25">
      <c r="A107" s="45" t="s">
        <v>382</v>
      </c>
      <c r="B107" s="1" t="s">
        <v>420</v>
      </c>
      <c r="C107" s="1" t="s">
        <v>446</v>
      </c>
      <c r="D107" s="1" t="s">
        <v>462</v>
      </c>
      <c r="E107" s="1" t="s">
        <v>898</v>
      </c>
      <c r="F107" s="19" t="s">
        <v>1963</v>
      </c>
      <c r="I107" s="14"/>
    </row>
    <row r="108" spans="1:9" ht="13.5" customHeight="1" x14ac:dyDescent="0.25">
      <c r="A108" s="45" t="s">
        <v>383</v>
      </c>
      <c r="B108" s="1" t="s">
        <v>421</v>
      </c>
      <c r="C108" s="1" t="s">
        <v>447</v>
      </c>
      <c r="D108" s="1" t="s">
        <v>463</v>
      </c>
      <c r="E108" s="1" t="s">
        <v>907</v>
      </c>
      <c r="I108" s="14"/>
    </row>
    <row r="109" spans="1:9" ht="13.5" customHeight="1" x14ac:dyDescent="0.25">
      <c r="A109" s="45" t="s">
        <v>384</v>
      </c>
      <c r="B109" s="1" t="s">
        <v>422</v>
      </c>
      <c r="C109" s="1" t="s">
        <v>448</v>
      </c>
      <c r="D109" s="1" t="s">
        <v>464</v>
      </c>
      <c r="E109" s="1" t="s">
        <v>908</v>
      </c>
      <c r="I109" s="14"/>
    </row>
    <row r="110" spans="1:9" ht="13.5" customHeight="1" x14ac:dyDescent="0.25">
      <c r="A110" s="45" t="s">
        <v>385</v>
      </c>
      <c r="B110" s="1" t="s">
        <v>423</v>
      </c>
      <c r="C110" s="1" t="s">
        <v>449</v>
      </c>
      <c r="D110" s="1" t="s">
        <v>2125</v>
      </c>
      <c r="E110" s="1" t="s">
        <v>897</v>
      </c>
      <c r="F110" s="19" t="s">
        <v>2126</v>
      </c>
      <c r="I110" s="14"/>
    </row>
    <row r="111" spans="1:9" ht="13.5" customHeight="1" x14ac:dyDescent="0.25">
      <c r="A111" s="47" t="s">
        <v>386</v>
      </c>
      <c r="B111" s="1" t="s">
        <v>424</v>
      </c>
      <c r="C111" s="1" t="s">
        <v>450</v>
      </c>
      <c r="D111" s="1" t="s">
        <v>465</v>
      </c>
      <c r="E111" s="1" t="s">
        <v>908</v>
      </c>
      <c r="F111" s="1"/>
      <c r="I111" s="14"/>
    </row>
    <row r="112" spans="1:9" ht="13.5" customHeight="1" x14ac:dyDescent="0.3">
      <c r="A112" s="53" t="s">
        <v>1808</v>
      </c>
      <c r="B112" s="54" t="s">
        <v>0</v>
      </c>
      <c r="C112" s="39" t="s">
        <v>139</v>
      </c>
      <c r="D112" s="39" t="s">
        <v>200</v>
      </c>
      <c r="E112" s="39" t="s">
        <v>280</v>
      </c>
      <c r="F112" s="52"/>
      <c r="I112" s="14"/>
    </row>
    <row r="113" spans="1:9" ht="13.5" customHeight="1" x14ac:dyDescent="0.3">
      <c r="A113" s="53" t="s">
        <v>1809</v>
      </c>
      <c r="B113" s="54" t="s">
        <v>1810</v>
      </c>
      <c r="C113" s="39" t="s">
        <v>1811</v>
      </c>
      <c r="D113" s="39" t="s">
        <v>1812</v>
      </c>
      <c r="E113" s="39" t="s">
        <v>297</v>
      </c>
      <c r="F113" s="52"/>
      <c r="I113" s="14"/>
    </row>
    <row r="114" spans="1:9" ht="13.5" customHeight="1" x14ac:dyDescent="0.3">
      <c r="A114" s="53" t="s">
        <v>1813</v>
      </c>
      <c r="B114" s="54" t="s">
        <v>24</v>
      </c>
      <c r="C114" s="39" t="s">
        <v>142</v>
      </c>
      <c r="D114" s="39" t="s">
        <v>1653</v>
      </c>
      <c r="E114" s="39" t="s">
        <v>1620</v>
      </c>
      <c r="F114" s="52"/>
      <c r="I114" s="14"/>
    </row>
    <row r="115" spans="1:9" ht="13.5" customHeight="1" x14ac:dyDescent="0.3">
      <c r="A115" s="53" t="s">
        <v>1814</v>
      </c>
      <c r="B115" s="54" t="s">
        <v>1815</v>
      </c>
      <c r="C115" s="39" t="s">
        <v>1816</v>
      </c>
      <c r="D115" s="39" t="s">
        <v>1817</v>
      </c>
      <c r="E115" s="39" t="s">
        <v>1620</v>
      </c>
      <c r="F115" s="52"/>
      <c r="I115" s="14"/>
    </row>
    <row r="116" spans="1:9" ht="13.5" customHeight="1" x14ac:dyDescent="0.3">
      <c r="A116" s="53" t="s">
        <v>1818</v>
      </c>
      <c r="B116" s="54" t="s">
        <v>1819</v>
      </c>
      <c r="C116" s="39" t="s">
        <v>1820</v>
      </c>
      <c r="D116" s="39" t="s">
        <v>2009</v>
      </c>
      <c r="E116" s="39" t="s">
        <v>1620</v>
      </c>
      <c r="F116" s="52"/>
      <c r="I116" s="14"/>
    </row>
    <row r="117" spans="1:9" ht="13.5" customHeight="1" x14ac:dyDescent="0.3">
      <c r="A117" s="53" t="s">
        <v>1821</v>
      </c>
      <c r="B117" s="54" t="s">
        <v>1822</v>
      </c>
      <c r="C117" s="39" t="s">
        <v>1823</v>
      </c>
      <c r="D117" s="39" t="s">
        <v>1824</v>
      </c>
      <c r="E117" s="39" t="s">
        <v>1825</v>
      </c>
      <c r="F117" s="52"/>
      <c r="I117" s="14"/>
    </row>
    <row r="118" spans="1:9" ht="13.5" customHeight="1" x14ac:dyDescent="0.25">
      <c r="A118" s="53" t="s">
        <v>1826</v>
      </c>
      <c r="B118" s="54" t="s">
        <v>1827</v>
      </c>
      <c r="C118" s="39" t="s">
        <v>1828</v>
      </c>
      <c r="D118" s="39" t="s">
        <v>1928</v>
      </c>
      <c r="E118" s="39" t="s">
        <v>1829</v>
      </c>
      <c r="F118" s="39" t="s">
        <v>1663</v>
      </c>
      <c r="I118" s="14"/>
    </row>
    <row r="119" spans="1:9" ht="13.5" customHeight="1" x14ac:dyDescent="0.3">
      <c r="A119" s="53" t="s">
        <v>1830</v>
      </c>
      <c r="B119" s="54" t="s">
        <v>1831</v>
      </c>
      <c r="C119" s="39" t="s">
        <v>1832</v>
      </c>
      <c r="D119" s="39" t="s">
        <v>1833</v>
      </c>
      <c r="E119" s="39" t="s">
        <v>1825</v>
      </c>
      <c r="F119" s="52"/>
      <c r="I119" s="14"/>
    </row>
    <row r="120" spans="1:9" ht="13.5" customHeight="1" x14ac:dyDescent="0.25">
      <c r="A120" s="53" t="s">
        <v>1834</v>
      </c>
      <c r="B120" s="54" t="s">
        <v>425</v>
      </c>
      <c r="C120" s="39" t="s">
        <v>714</v>
      </c>
      <c r="D120" s="39" t="s">
        <v>1835</v>
      </c>
      <c r="E120" s="39" t="s">
        <v>1836</v>
      </c>
      <c r="F120" s="39" t="s">
        <v>1964</v>
      </c>
      <c r="I120" s="14"/>
    </row>
    <row r="121" spans="1:9" ht="13.5" customHeight="1" x14ac:dyDescent="0.25">
      <c r="A121" s="53" t="s">
        <v>1837</v>
      </c>
      <c r="B121" s="54" t="s">
        <v>1838</v>
      </c>
      <c r="C121" s="39" t="s">
        <v>1839</v>
      </c>
      <c r="D121" s="39" t="s">
        <v>1840</v>
      </c>
      <c r="E121" s="39" t="s">
        <v>297</v>
      </c>
      <c r="F121" s="39"/>
      <c r="I121" s="14"/>
    </row>
    <row r="122" spans="1:9" ht="13.5" customHeight="1" x14ac:dyDescent="0.25">
      <c r="A122" s="53" t="s">
        <v>1841</v>
      </c>
      <c r="B122" s="54" t="s">
        <v>310</v>
      </c>
      <c r="C122" s="39" t="s">
        <v>2157</v>
      </c>
      <c r="D122" s="39" t="s">
        <v>1842</v>
      </c>
      <c r="E122" s="39" t="s">
        <v>280</v>
      </c>
      <c r="F122" s="39" t="s">
        <v>2156</v>
      </c>
      <c r="I122" s="14"/>
    </row>
    <row r="123" spans="1:9" ht="13.5" customHeight="1" x14ac:dyDescent="0.25">
      <c r="A123" s="53" t="s">
        <v>1843</v>
      </c>
      <c r="B123" s="54" t="s">
        <v>1844</v>
      </c>
      <c r="C123" s="39" t="s">
        <v>1845</v>
      </c>
      <c r="E123" s="39" t="s">
        <v>280</v>
      </c>
      <c r="F123" s="39" t="s">
        <v>1663</v>
      </c>
      <c r="I123" s="14"/>
    </row>
    <row r="124" spans="1:9" ht="13.5" customHeight="1" x14ac:dyDescent="0.25">
      <c r="A124" s="53" t="s">
        <v>1846</v>
      </c>
      <c r="B124" s="54" t="s">
        <v>1847</v>
      </c>
      <c r="C124" s="39" t="s">
        <v>1848</v>
      </c>
      <c r="E124" s="39" t="s">
        <v>1849</v>
      </c>
      <c r="F124" s="39" t="s">
        <v>1663</v>
      </c>
      <c r="I124" s="14"/>
    </row>
    <row r="125" spans="1:9" ht="13.5" customHeight="1" x14ac:dyDescent="0.25">
      <c r="A125" s="53" t="s">
        <v>1850</v>
      </c>
      <c r="B125" s="54" t="s">
        <v>1851</v>
      </c>
      <c r="C125" s="39" t="s">
        <v>1852</v>
      </c>
      <c r="E125" s="39" t="s">
        <v>1849</v>
      </c>
      <c r="F125" s="39" t="s">
        <v>1663</v>
      </c>
      <c r="I125" s="14"/>
    </row>
    <row r="126" spans="1:9" ht="13.5" customHeight="1" x14ac:dyDescent="0.3">
      <c r="A126" s="53" t="s">
        <v>1853</v>
      </c>
      <c r="B126" s="54" t="s">
        <v>1854</v>
      </c>
      <c r="C126" s="39" t="s">
        <v>1855</v>
      </c>
      <c r="D126" s="39" t="s">
        <v>1856</v>
      </c>
      <c r="E126" s="39" t="s">
        <v>297</v>
      </c>
      <c r="F126" s="52"/>
      <c r="I126" s="14"/>
    </row>
    <row r="127" spans="1:9" ht="13.5" customHeight="1" x14ac:dyDescent="0.3">
      <c r="A127" s="53" t="s">
        <v>1857</v>
      </c>
      <c r="B127" s="54" t="s">
        <v>1858</v>
      </c>
      <c r="C127" s="39" t="s">
        <v>1859</v>
      </c>
      <c r="D127" s="39" t="s">
        <v>1860</v>
      </c>
      <c r="E127" s="39" t="s">
        <v>1825</v>
      </c>
      <c r="F127" s="52"/>
      <c r="I127" s="14"/>
    </row>
    <row r="128" spans="1:9" ht="13.5" customHeight="1" x14ac:dyDescent="0.3">
      <c r="A128" s="53" t="s">
        <v>1861</v>
      </c>
      <c r="B128" s="54" t="s">
        <v>1862</v>
      </c>
      <c r="C128" s="39" t="s">
        <v>1863</v>
      </c>
      <c r="D128" s="39" t="s">
        <v>1864</v>
      </c>
      <c r="E128" s="39" t="s">
        <v>1825</v>
      </c>
      <c r="F128" s="52"/>
      <c r="I128" s="14"/>
    </row>
    <row r="129" spans="1:9" ht="13.5" customHeight="1" x14ac:dyDescent="0.25">
      <c r="A129" s="53" t="s">
        <v>1865</v>
      </c>
      <c r="B129" s="54" t="s">
        <v>1866</v>
      </c>
      <c r="C129" s="39" t="s">
        <v>1867</v>
      </c>
      <c r="D129" s="39" t="s">
        <v>1868</v>
      </c>
      <c r="E129" s="39" t="s">
        <v>280</v>
      </c>
      <c r="F129" s="39" t="s">
        <v>1734</v>
      </c>
      <c r="I129" s="14"/>
    </row>
    <row r="130" spans="1:9" ht="13.5" customHeight="1" x14ac:dyDescent="0.3">
      <c r="A130" s="53" t="s">
        <v>1869</v>
      </c>
      <c r="B130" s="54" t="s">
        <v>39</v>
      </c>
      <c r="C130" s="39" t="s">
        <v>154</v>
      </c>
      <c r="D130" s="39"/>
      <c r="E130" s="39" t="s">
        <v>280</v>
      </c>
      <c r="F130" s="52"/>
      <c r="I130" s="14"/>
    </row>
    <row r="131" spans="1:9" ht="13.5" customHeight="1" x14ac:dyDescent="0.3">
      <c r="A131" s="53" t="s">
        <v>1870</v>
      </c>
      <c r="B131" s="54" t="s">
        <v>331</v>
      </c>
      <c r="C131" s="39" t="s">
        <v>1871</v>
      </c>
      <c r="D131" s="39" t="s">
        <v>1872</v>
      </c>
      <c r="E131" s="39" t="s">
        <v>280</v>
      </c>
      <c r="F131" s="52"/>
      <c r="I131" s="14"/>
    </row>
    <row r="132" spans="1:9" ht="13.5" customHeight="1" x14ac:dyDescent="0.3">
      <c r="A132" s="53" t="s">
        <v>1873</v>
      </c>
      <c r="B132" s="54" t="s">
        <v>1874</v>
      </c>
      <c r="C132" s="39" t="s">
        <v>1875</v>
      </c>
      <c r="D132" s="39" t="s">
        <v>1876</v>
      </c>
      <c r="E132" s="39" t="s">
        <v>297</v>
      </c>
      <c r="F132" s="52"/>
      <c r="I132" s="14"/>
    </row>
    <row r="133" spans="1:9" ht="13.5" customHeight="1" x14ac:dyDescent="0.3">
      <c r="A133" s="53" t="s">
        <v>1877</v>
      </c>
      <c r="B133" s="54" t="s">
        <v>1878</v>
      </c>
      <c r="C133" s="39" t="s">
        <v>1879</v>
      </c>
      <c r="D133" s="39" t="s">
        <v>1880</v>
      </c>
      <c r="E133" s="39" t="s">
        <v>297</v>
      </c>
      <c r="F133" s="52"/>
      <c r="I133" s="14"/>
    </row>
    <row r="134" spans="1:9" ht="13.5" customHeight="1" x14ac:dyDescent="0.3">
      <c r="A134" s="53" t="s">
        <v>1881</v>
      </c>
      <c r="B134" s="54" t="s">
        <v>1882</v>
      </c>
      <c r="C134" s="39" t="s">
        <v>1883</v>
      </c>
      <c r="D134" s="39" t="s">
        <v>1884</v>
      </c>
      <c r="E134" s="39" t="s">
        <v>1825</v>
      </c>
      <c r="F134" s="52"/>
      <c r="I134" s="14"/>
    </row>
    <row r="135" spans="1:9" ht="13.5" customHeight="1" x14ac:dyDescent="0.3">
      <c r="A135" s="53" t="s">
        <v>1885</v>
      </c>
      <c r="B135" s="54" t="s">
        <v>1886</v>
      </c>
      <c r="C135" s="39" t="s">
        <v>1887</v>
      </c>
      <c r="D135" s="39" t="s">
        <v>1888</v>
      </c>
      <c r="E135" s="39" t="s">
        <v>280</v>
      </c>
      <c r="F135" s="52"/>
      <c r="I135" s="14"/>
    </row>
    <row r="136" spans="1:9" ht="13.5" customHeight="1" x14ac:dyDescent="0.3">
      <c r="A136" s="53" t="s">
        <v>1889</v>
      </c>
      <c r="B136" s="54" t="s">
        <v>622</v>
      </c>
      <c r="C136" s="39" t="s">
        <v>1890</v>
      </c>
      <c r="D136" s="39" t="s">
        <v>2129</v>
      </c>
      <c r="E136" s="39" t="s">
        <v>1620</v>
      </c>
      <c r="F136" s="52"/>
      <c r="I136" s="14"/>
    </row>
    <row r="137" spans="1:9" ht="13.5" customHeight="1" x14ac:dyDescent="0.3">
      <c r="A137" s="53" t="s">
        <v>1891</v>
      </c>
      <c r="B137" s="54" t="s">
        <v>220</v>
      </c>
      <c r="C137" s="39" t="s">
        <v>221</v>
      </c>
      <c r="D137" s="39" t="s">
        <v>2003</v>
      </c>
      <c r="E137" s="39" t="s">
        <v>280</v>
      </c>
      <c r="F137" s="52"/>
      <c r="I137" s="14"/>
    </row>
    <row r="138" spans="1:9" ht="13.5" customHeight="1" x14ac:dyDescent="0.3">
      <c r="A138" s="53" t="s">
        <v>1892</v>
      </c>
      <c r="B138" s="54" t="s">
        <v>1893</v>
      </c>
      <c r="C138" s="39" t="s">
        <v>1894</v>
      </c>
      <c r="D138" s="39" t="s">
        <v>1895</v>
      </c>
      <c r="E138" s="39" t="s">
        <v>1825</v>
      </c>
      <c r="F138" s="52"/>
      <c r="I138" s="14"/>
    </row>
    <row r="139" spans="1:9" ht="13.5" customHeight="1" x14ac:dyDescent="0.25">
      <c r="A139" s="53" t="s">
        <v>1896</v>
      </c>
      <c r="B139" s="54" t="s">
        <v>1897</v>
      </c>
      <c r="C139" s="39" t="s">
        <v>1898</v>
      </c>
      <c r="E139" s="39" t="s">
        <v>1829</v>
      </c>
      <c r="F139" s="39" t="s">
        <v>1663</v>
      </c>
      <c r="I139" s="14"/>
    </row>
    <row r="140" spans="1:9" ht="13.5" customHeight="1" x14ac:dyDescent="0.3">
      <c r="A140" s="53" t="s">
        <v>1899</v>
      </c>
      <c r="B140" s="54" t="s">
        <v>1900</v>
      </c>
      <c r="C140" s="39" t="s">
        <v>1901</v>
      </c>
      <c r="D140" s="39" t="s">
        <v>1902</v>
      </c>
      <c r="E140" s="39" t="s">
        <v>1620</v>
      </c>
      <c r="F140" s="52"/>
      <c r="I140" s="14"/>
    </row>
    <row r="141" spans="1:9" ht="13.5" customHeight="1" x14ac:dyDescent="0.3">
      <c r="A141" s="53" t="s">
        <v>1903</v>
      </c>
      <c r="B141" s="54" t="s">
        <v>1904</v>
      </c>
      <c r="C141" s="39" t="s">
        <v>1905</v>
      </c>
      <c r="D141" s="39" t="s">
        <v>1906</v>
      </c>
      <c r="E141" s="39" t="s">
        <v>1620</v>
      </c>
      <c r="F141" s="52"/>
      <c r="I141" s="14"/>
    </row>
    <row r="142" spans="1:9" ht="13.5" customHeight="1" x14ac:dyDescent="0.3">
      <c r="A142" s="53" t="s">
        <v>1907</v>
      </c>
      <c r="B142" s="54" t="s">
        <v>1908</v>
      </c>
      <c r="C142" s="39" t="s">
        <v>1909</v>
      </c>
      <c r="D142" s="39" t="s">
        <v>1906</v>
      </c>
      <c r="E142" s="39" t="s">
        <v>1620</v>
      </c>
      <c r="F142" s="52"/>
      <c r="I142" s="14"/>
    </row>
    <row r="143" spans="1:9" ht="13.5" customHeight="1" x14ac:dyDescent="0.3">
      <c r="A143" s="53" t="s">
        <v>1910</v>
      </c>
      <c r="B143" s="54" t="s">
        <v>1911</v>
      </c>
      <c r="C143" s="39" t="s">
        <v>1912</v>
      </c>
      <c r="D143" s="39" t="s">
        <v>1906</v>
      </c>
      <c r="E143" s="39" t="s">
        <v>1620</v>
      </c>
      <c r="F143" s="52"/>
      <c r="I143" s="14"/>
    </row>
    <row r="144" spans="1:9" ht="13.5" customHeight="1" x14ac:dyDescent="0.3">
      <c r="A144" s="53" t="s">
        <v>1913</v>
      </c>
      <c r="B144" s="54" t="s">
        <v>1914</v>
      </c>
      <c r="C144" s="39" t="s">
        <v>1915</v>
      </c>
      <c r="D144" s="39" t="s">
        <v>1906</v>
      </c>
      <c r="E144" s="39" t="s">
        <v>1620</v>
      </c>
      <c r="F144" s="52"/>
      <c r="I144" s="14"/>
    </row>
    <row r="145" spans="1:9" ht="13.5" customHeight="1" x14ac:dyDescent="0.3">
      <c r="A145" s="53" t="s">
        <v>1916</v>
      </c>
      <c r="B145" s="54" t="s">
        <v>1917</v>
      </c>
      <c r="C145" s="39" t="s">
        <v>1918</v>
      </c>
      <c r="D145" s="39" t="s">
        <v>1906</v>
      </c>
      <c r="E145" s="39" t="s">
        <v>1620</v>
      </c>
      <c r="F145" s="52"/>
      <c r="I145" s="14"/>
    </row>
    <row r="146" spans="1:9" ht="13.5" customHeight="1" x14ac:dyDescent="0.25">
      <c r="A146" s="2" t="s">
        <v>499</v>
      </c>
      <c r="B146" s="1" t="s">
        <v>500</v>
      </c>
      <c r="C146" s="1" t="s">
        <v>501</v>
      </c>
      <c r="D146" s="1" t="s">
        <v>502</v>
      </c>
      <c r="E146" s="39" t="s">
        <v>917</v>
      </c>
      <c r="F146" s="1"/>
      <c r="I146" s="14"/>
    </row>
    <row r="147" spans="1:9" ht="13.5" customHeight="1" x14ac:dyDescent="0.25">
      <c r="A147" s="2" t="s">
        <v>503</v>
      </c>
      <c r="B147" s="1" t="s">
        <v>0</v>
      </c>
      <c r="C147" s="1" t="s">
        <v>139</v>
      </c>
      <c r="D147" s="1" t="s">
        <v>504</v>
      </c>
      <c r="E147" s="39" t="s">
        <v>917</v>
      </c>
      <c r="F147" s="1"/>
      <c r="I147" s="14"/>
    </row>
    <row r="148" spans="1:9" ht="13.5" customHeight="1" x14ac:dyDescent="0.25">
      <c r="A148" s="2" t="s">
        <v>505</v>
      </c>
      <c r="B148" s="1" t="s">
        <v>506</v>
      </c>
      <c r="C148" s="1" t="s">
        <v>507</v>
      </c>
      <c r="D148" s="1" t="s">
        <v>2010</v>
      </c>
      <c r="E148" s="39" t="s">
        <v>917</v>
      </c>
      <c r="F148" s="1"/>
      <c r="I148" s="14"/>
    </row>
    <row r="149" spans="1:9" ht="13.5" customHeight="1" x14ac:dyDescent="0.25">
      <c r="A149" s="2" t="s">
        <v>508</v>
      </c>
      <c r="B149" s="1" t="s">
        <v>509</v>
      </c>
      <c r="C149" s="1" t="s">
        <v>510</v>
      </c>
      <c r="D149" s="1" t="s">
        <v>511</v>
      </c>
      <c r="E149" s="1" t="s">
        <v>917</v>
      </c>
      <c r="F149" s="1"/>
      <c r="I149" s="14"/>
    </row>
    <row r="150" spans="1:9" ht="13.5" customHeight="1" x14ac:dyDescent="0.25">
      <c r="A150" s="2" t="s">
        <v>879</v>
      </c>
      <c r="B150" s="1" t="s">
        <v>880</v>
      </c>
      <c r="C150" s="1" t="s">
        <v>1628</v>
      </c>
      <c r="D150" s="1" t="s">
        <v>1629</v>
      </c>
      <c r="E150" s="1" t="s">
        <v>918</v>
      </c>
      <c r="F150" s="1"/>
      <c r="I150" s="14"/>
    </row>
    <row r="151" spans="1:9" ht="13.5" customHeight="1" x14ac:dyDescent="0.25">
      <c r="A151" s="2" t="s">
        <v>514</v>
      </c>
      <c r="B151" s="1" t="s">
        <v>515</v>
      </c>
      <c r="C151" s="1" t="s">
        <v>516</v>
      </c>
      <c r="D151" s="1" t="s">
        <v>2011</v>
      </c>
      <c r="E151" s="1" t="s">
        <v>917</v>
      </c>
      <c r="F151" s="1" t="s">
        <v>1965</v>
      </c>
      <c r="I151" s="14"/>
    </row>
    <row r="152" spans="1:9" ht="13.5" customHeight="1" x14ac:dyDescent="0.25">
      <c r="A152" s="2" t="s">
        <v>517</v>
      </c>
      <c r="B152" s="1" t="s">
        <v>518</v>
      </c>
      <c r="C152" s="1" t="s">
        <v>519</v>
      </c>
      <c r="D152" s="1" t="s">
        <v>2012</v>
      </c>
      <c r="E152" s="1" t="s">
        <v>917</v>
      </c>
      <c r="F152" s="1"/>
      <c r="I152" s="14"/>
    </row>
    <row r="153" spans="1:9" ht="13.5" customHeight="1" x14ac:dyDescent="0.25">
      <c r="A153" s="2" t="s">
        <v>512</v>
      </c>
      <c r="B153" s="1" t="s">
        <v>25</v>
      </c>
      <c r="C153" s="1" t="s">
        <v>513</v>
      </c>
      <c r="D153" s="1" t="s">
        <v>2013</v>
      </c>
      <c r="E153" s="1" t="s">
        <v>917</v>
      </c>
      <c r="F153" s="1"/>
      <c r="I153" s="14"/>
    </row>
    <row r="154" spans="1:9" ht="13.5" customHeight="1" x14ac:dyDescent="0.25">
      <c r="A154" s="2" t="s">
        <v>520</v>
      </c>
      <c r="B154" s="1" t="s">
        <v>521</v>
      </c>
      <c r="C154" s="1" t="s">
        <v>522</v>
      </c>
      <c r="D154" s="1" t="s">
        <v>2014</v>
      </c>
      <c r="E154" s="1" t="s">
        <v>919</v>
      </c>
      <c r="F154" s="1" t="s">
        <v>523</v>
      </c>
      <c r="I154" s="14"/>
    </row>
    <row r="155" spans="1:9" ht="13.5" customHeight="1" x14ac:dyDescent="0.25">
      <c r="A155" s="2" t="s">
        <v>524</v>
      </c>
      <c r="B155" s="1" t="s">
        <v>525</v>
      </c>
      <c r="C155" s="1" t="s">
        <v>526</v>
      </c>
      <c r="D155" s="1" t="s">
        <v>2015</v>
      </c>
      <c r="E155" s="1" t="s">
        <v>917</v>
      </c>
      <c r="F155" s="1"/>
      <c r="I155" s="14"/>
    </row>
    <row r="156" spans="1:9" ht="13.5" customHeight="1" x14ac:dyDescent="0.25">
      <c r="A156" s="2" t="s">
        <v>527</v>
      </c>
      <c r="B156" s="1" t="s">
        <v>528</v>
      </c>
      <c r="C156" s="1" t="s">
        <v>529</v>
      </c>
      <c r="D156" s="1" t="s">
        <v>2016</v>
      </c>
      <c r="E156" s="1" t="s">
        <v>917</v>
      </c>
      <c r="F156" s="1" t="s">
        <v>2133</v>
      </c>
      <c r="I156" s="14"/>
    </row>
    <row r="157" spans="1:9" ht="13.5" customHeight="1" x14ac:dyDescent="0.25">
      <c r="A157" s="2" t="s">
        <v>530</v>
      </c>
      <c r="B157" s="1" t="s">
        <v>531</v>
      </c>
      <c r="C157" s="1" t="s">
        <v>532</v>
      </c>
      <c r="D157" s="1" t="s">
        <v>533</v>
      </c>
      <c r="E157" s="1" t="s">
        <v>917</v>
      </c>
      <c r="F157" s="1" t="s">
        <v>2134</v>
      </c>
      <c r="I157" s="14"/>
    </row>
    <row r="158" spans="1:9" ht="13.5" customHeight="1" x14ac:dyDescent="0.25">
      <c r="A158" s="2" t="s">
        <v>534</v>
      </c>
      <c r="B158" s="1" t="s">
        <v>535</v>
      </c>
      <c r="C158" s="1" t="s">
        <v>536</v>
      </c>
      <c r="D158" s="1" t="s">
        <v>2017</v>
      </c>
      <c r="E158" s="1" t="s">
        <v>917</v>
      </c>
      <c r="F158" s="1" t="s">
        <v>2138</v>
      </c>
      <c r="I158" s="14"/>
    </row>
    <row r="159" spans="1:9" ht="13.5" customHeight="1" x14ac:dyDescent="0.25">
      <c r="A159" s="2" t="s">
        <v>537</v>
      </c>
      <c r="B159" s="1" t="s">
        <v>538</v>
      </c>
      <c r="C159" s="1" t="s">
        <v>539</v>
      </c>
      <c r="D159" s="1" t="s">
        <v>540</v>
      </c>
      <c r="E159" s="1" t="s">
        <v>917</v>
      </c>
      <c r="F159" s="1"/>
      <c r="I159" s="14"/>
    </row>
    <row r="160" spans="1:9" ht="13.5" customHeight="1" x14ac:dyDescent="0.25">
      <c r="A160" s="2" t="s">
        <v>541</v>
      </c>
      <c r="B160" s="1" t="s">
        <v>542</v>
      </c>
      <c r="C160" s="1" t="s">
        <v>543</v>
      </c>
      <c r="D160" s="1" t="s">
        <v>544</v>
      </c>
      <c r="E160" s="1" t="s">
        <v>917</v>
      </c>
      <c r="F160" s="1"/>
      <c r="I160" s="14"/>
    </row>
    <row r="161" spans="1:9" ht="13.5" customHeight="1" x14ac:dyDescent="0.25">
      <c r="A161" s="2" t="s">
        <v>881</v>
      </c>
      <c r="B161" s="1" t="s">
        <v>882</v>
      </c>
      <c r="C161" s="1" t="s">
        <v>1630</v>
      </c>
      <c r="D161" s="1" t="s">
        <v>2018</v>
      </c>
      <c r="E161" s="1" t="s">
        <v>919</v>
      </c>
      <c r="F161" s="1"/>
      <c r="I161" s="14"/>
    </row>
    <row r="162" spans="1:9" ht="13.5" customHeight="1" x14ac:dyDescent="0.25">
      <c r="A162" s="2" t="s">
        <v>545</v>
      </c>
      <c r="B162" s="1" t="s">
        <v>546</v>
      </c>
      <c r="C162" s="1" t="s">
        <v>547</v>
      </c>
      <c r="D162" s="1" t="s">
        <v>2019</v>
      </c>
      <c r="E162" s="1" t="s">
        <v>917</v>
      </c>
      <c r="F162" s="1"/>
      <c r="I162" s="14"/>
    </row>
    <row r="163" spans="1:9" ht="13.5" customHeight="1" x14ac:dyDescent="0.25">
      <c r="A163" s="2" t="s">
        <v>548</v>
      </c>
      <c r="B163" s="1" t="s">
        <v>549</v>
      </c>
      <c r="C163" s="1" t="s">
        <v>550</v>
      </c>
      <c r="D163" s="1" t="s">
        <v>551</v>
      </c>
      <c r="E163" s="1" t="s">
        <v>917</v>
      </c>
      <c r="F163" s="1"/>
      <c r="I163" s="14"/>
    </row>
    <row r="164" spans="1:9" ht="13.5" customHeight="1" x14ac:dyDescent="0.25">
      <c r="A164" s="2" t="s">
        <v>552</v>
      </c>
      <c r="B164" s="1" t="s">
        <v>553</v>
      </c>
      <c r="C164" s="1" t="s">
        <v>554</v>
      </c>
      <c r="D164" s="1" t="s">
        <v>555</v>
      </c>
      <c r="E164" s="1" t="s">
        <v>920</v>
      </c>
      <c r="F164" s="1" t="s">
        <v>556</v>
      </c>
      <c r="I164" s="14"/>
    </row>
    <row r="165" spans="1:9" ht="13.5" customHeight="1" x14ac:dyDescent="0.25">
      <c r="A165" s="2" t="s">
        <v>557</v>
      </c>
      <c r="B165" s="1" t="s">
        <v>558</v>
      </c>
      <c r="C165" s="1" t="s">
        <v>559</v>
      </c>
      <c r="D165" s="1" t="s">
        <v>560</v>
      </c>
      <c r="E165" s="1" t="s">
        <v>917</v>
      </c>
      <c r="F165" s="1"/>
      <c r="I165" s="14"/>
    </row>
    <row r="166" spans="1:9" ht="13.5" customHeight="1" x14ac:dyDescent="0.25">
      <c r="A166" s="2" t="s">
        <v>561</v>
      </c>
      <c r="B166" s="1" t="s">
        <v>562</v>
      </c>
      <c r="C166" s="1" t="s">
        <v>563</v>
      </c>
      <c r="D166" s="1" t="s">
        <v>564</v>
      </c>
      <c r="E166" s="1" t="s">
        <v>917</v>
      </c>
      <c r="F166" s="1"/>
      <c r="I166" s="14"/>
    </row>
    <row r="167" spans="1:9" ht="13.5" customHeight="1" x14ac:dyDescent="0.25">
      <c r="A167" s="2" t="s">
        <v>565</v>
      </c>
      <c r="B167" s="1" t="s">
        <v>566</v>
      </c>
      <c r="C167" s="1" t="s">
        <v>567</v>
      </c>
      <c r="D167" s="1" t="s">
        <v>2020</v>
      </c>
      <c r="E167" s="1" t="s">
        <v>917</v>
      </c>
      <c r="F167" s="1"/>
      <c r="I167" s="14"/>
    </row>
    <row r="168" spans="1:9" ht="13.5" customHeight="1" x14ac:dyDescent="0.25">
      <c r="A168" s="2" t="s">
        <v>568</v>
      </c>
      <c r="B168" s="1" t="s">
        <v>569</v>
      </c>
      <c r="C168" s="1" t="s">
        <v>570</v>
      </c>
      <c r="D168" s="1" t="s">
        <v>2021</v>
      </c>
      <c r="E168" s="1" t="s">
        <v>917</v>
      </c>
      <c r="F168" s="1"/>
      <c r="I168" s="14"/>
    </row>
    <row r="169" spans="1:9" ht="13.5" customHeight="1" x14ac:dyDescent="0.25">
      <c r="A169" s="2" t="s">
        <v>571</v>
      </c>
      <c r="B169" s="1" t="s">
        <v>572</v>
      </c>
      <c r="C169" s="1" t="s">
        <v>573</v>
      </c>
      <c r="D169" s="1" t="s">
        <v>2022</v>
      </c>
      <c r="E169" s="1" t="s">
        <v>917</v>
      </c>
      <c r="F169" s="1" t="s">
        <v>574</v>
      </c>
      <c r="I169" s="14"/>
    </row>
    <row r="170" spans="1:9" ht="13.5" customHeight="1" x14ac:dyDescent="0.25">
      <c r="A170" s="2" t="s">
        <v>575</v>
      </c>
      <c r="B170" s="1" t="s">
        <v>576</v>
      </c>
      <c r="C170" s="1" t="s">
        <v>577</v>
      </c>
      <c r="D170" s="1" t="s">
        <v>2023</v>
      </c>
      <c r="E170" s="1" t="s">
        <v>917</v>
      </c>
      <c r="F170" s="1"/>
      <c r="I170" s="14"/>
    </row>
    <row r="171" spans="1:9" ht="13.5" customHeight="1" x14ac:dyDescent="0.25">
      <c r="A171" s="2" t="s">
        <v>578</v>
      </c>
      <c r="B171" s="1" t="s">
        <v>579</v>
      </c>
      <c r="C171" s="1" t="s">
        <v>1966</v>
      </c>
      <c r="E171" s="1" t="s">
        <v>917</v>
      </c>
      <c r="F171" s="1"/>
      <c r="I171" s="14"/>
    </row>
    <row r="172" spans="1:9" ht="13.5" customHeight="1" x14ac:dyDescent="0.25">
      <c r="A172" s="2" t="s">
        <v>580</v>
      </c>
      <c r="B172" s="1" t="s">
        <v>581</v>
      </c>
      <c r="C172" s="1" t="s">
        <v>582</v>
      </c>
      <c r="E172" s="1" t="s">
        <v>917</v>
      </c>
      <c r="F172" s="1"/>
      <c r="I172" s="14"/>
    </row>
    <row r="173" spans="1:9" ht="13.5" customHeight="1" x14ac:dyDescent="0.25">
      <c r="A173" s="2" t="s">
        <v>583</v>
      </c>
      <c r="B173" s="1" t="s">
        <v>584</v>
      </c>
      <c r="C173" s="1" t="s">
        <v>585</v>
      </c>
      <c r="D173" s="1" t="s">
        <v>2024</v>
      </c>
      <c r="E173" s="1" t="s">
        <v>917</v>
      </c>
      <c r="F173" s="1"/>
      <c r="I173" s="14"/>
    </row>
    <row r="174" spans="1:9" ht="13.5" customHeight="1" x14ac:dyDescent="0.25">
      <c r="A174" s="2" t="s">
        <v>586</v>
      </c>
      <c r="B174" s="1" t="s">
        <v>39</v>
      </c>
      <c r="C174" s="1" t="s">
        <v>154</v>
      </c>
      <c r="E174" s="1" t="s">
        <v>917</v>
      </c>
      <c r="F174" s="1"/>
      <c r="I174" s="14"/>
    </row>
    <row r="175" spans="1:9" ht="13.5" customHeight="1" x14ac:dyDescent="0.25">
      <c r="A175" s="2" t="s">
        <v>587</v>
      </c>
      <c r="B175" s="1" t="s">
        <v>588</v>
      </c>
      <c r="C175" s="1" t="s">
        <v>589</v>
      </c>
      <c r="D175" s="55" t="s">
        <v>2183</v>
      </c>
      <c r="E175" s="1" t="s">
        <v>917</v>
      </c>
      <c r="F175" s="1"/>
      <c r="I175" s="14"/>
    </row>
    <row r="176" spans="1:9" ht="13.5" customHeight="1" x14ac:dyDescent="0.25">
      <c r="A176" s="2" t="s">
        <v>590</v>
      </c>
      <c r="B176" s="1" t="s">
        <v>591</v>
      </c>
      <c r="C176" s="1" t="s">
        <v>592</v>
      </c>
      <c r="D176" s="1" t="s">
        <v>2025</v>
      </c>
      <c r="E176" s="1" t="s">
        <v>917</v>
      </c>
      <c r="F176" s="1"/>
      <c r="I176" s="14"/>
    </row>
    <row r="177" spans="1:9" ht="13.5" customHeight="1" x14ac:dyDescent="0.25">
      <c r="A177" s="2" t="s">
        <v>883</v>
      </c>
      <c r="B177" s="1" t="s">
        <v>331</v>
      </c>
      <c r="C177" s="1" t="s">
        <v>1622</v>
      </c>
      <c r="D177" s="1" t="s">
        <v>2026</v>
      </c>
      <c r="E177" s="1" t="s">
        <v>917</v>
      </c>
      <c r="F177" s="1"/>
      <c r="I177" s="14"/>
    </row>
    <row r="178" spans="1:9" ht="13.5" customHeight="1" x14ac:dyDescent="0.25">
      <c r="A178" s="2" t="s">
        <v>884</v>
      </c>
      <c r="B178" s="1" t="s">
        <v>219</v>
      </c>
      <c r="C178" s="1" t="s">
        <v>1622</v>
      </c>
      <c r="D178" s="1" t="s">
        <v>2027</v>
      </c>
      <c r="E178" s="1" t="s">
        <v>921</v>
      </c>
      <c r="F178" s="1"/>
      <c r="I178" s="14"/>
    </row>
    <row r="179" spans="1:9" ht="13.5" customHeight="1" x14ac:dyDescent="0.25">
      <c r="A179" s="2" t="s">
        <v>593</v>
      </c>
      <c r="B179" s="1" t="s">
        <v>413</v>
      </c>
      <c r="C179" s="1" t="s">
        <v>155</v>
      </c>
      <c r="D179" s="1" t="s">
        <v>2028</v>
      </c>
      <c r="F179" s="1" t="s">
        <v>594</v>
      </c>
      <c r="I179" s="14"/>
    </row>
    <row r="180" spans="1:9" ht="13.5" customHeight="1" x14ac:dyDescent="0.25">
      <c r="A180" s="2" t="s">
        <v>595</v>
      </c>
      <c r="B180" s="1" t="s">
        <v>596</v>
      </c>
      <c r="C180" s="1" t="s">
        <v>597</v>
      </c>
      <c r="D180" s="1" t="s">
        <v>598</v>
      </c>
      <c r="E180" s="1" t="s">
        <v>917</v>
      </c>
      <c r="F180" s="1"/>
      <c r="I180" s="14"/>
    </row>
    <row r="181" spans="1:9" ht="13.5" customHeight="1" x14ac:dyDescent="0.25">
      <c r="A181" s="2" t="s">
        <v>599</v>
      </c>
      <c r="B181" s="1" t="s">
        <v>600</v>
      </c>
      <c r="C181" s="1" t="s">
        <v>601</v>
      </c>
      <c r="D181" s="1" t="s">
        <v>2029</v>
      </c>
      <c r="E181" s="1" t="s">
        <v>917</v>
      </c>
      <c r="F181" s="1"/>
      <c r="I181" s="14"/>
    </row>
    <row r="182" spans="1:9" ht="13.5" customHeight="1" x14ac:dyDescent="0.25">
      <c r="A182" s="2" t="s">
        <v>602</v>
      </c>
      <c r="B182" s="1" t="s">
        <v>603</v>
      </c>
      <c r="C182" s="1" t="s">
        <v>604</v>
      </c>
      <c r="D182" s="1" t="s">
        <v>2030</v>
      </c>
      <c r="E182" s="1" t="s">
        <v>917</v>
      </c>
      <c r="F182" s="1"/>
      <c r="I182" s="14"/>
    </row>
    <row r="183" spans="1:9" ht="13.5" customHeight="1" x14ac:dyDescent="0.25">
      <c r="A183" s="2" t="s">
        <v>605</v>
      </c>
      <c r="B183" s="1" t="s">
        <v>606</v>
      </c>
      <c r="C183" s="1" t="s">
        <v>607</v>
      </c>
      <c r="E183" s="1" t="s">
        <v>917</v>
      </c>
      <c r="F183" s="1"/>
      <c r="I183" s="14"/>
    </row>
    <row r="184" spans="1:9" ht="13.5" customHeight="1" x14ac:dyDescent="0.25">
      <c r="A184" s="2" t="s">
        <v>608</v>
      </c>
      <c r="B184" s="1" t="s">
        <v>609</v>
      </c>
      <c r="C184" s="1" t="s">
        <v>609</v>
      </c>
      <c r="D184" s="1" t="s">
        <v>610</v>
      </c>
      <c r="E184" s="1" t="s">
        <v>917</v>
      </c>
      <c r="F184" s="1"/>
      <c r="I184" s="14"/>
    </row>
    <row r="185" spans="1:9" ht="13.5" customHeight="1" x14ac:dyDescent="0.25">
      <c r="A185" s="2" t="s">
        <v>611</v>
      </c>
      <c r="B185" s="1" t="s">
        <v>612</v>
      </c>
      <c r="C185" s="1" t="s">
        <v>613</v>
      </c>
      <c r="D185" s="1" t="s">
        <v>614</v>
      </c>
      <c r="E185" s="1" t="s">
        <v>917</v>
      </c>
      <c r="F185" s="1" t="s">
        <v>556</v>
      </c>
      <c r="I185" s="14"/>
    </row>
    <row r="186" spans="1:9" ht="13.5" customHeight="1" x14ac:dyDescent="0.25">
      <c r="A186" s="2" t="s">
        <v>615</v>
      </c>
      <c r="B186" s="1" t="s">
        <v>616</v>
      </c>
      <c r="C186" s="1" t="s">
        <v>617</v>
      </c>
      <c r="D186" s="1" t="s">
        <v>1974</v>
      </c>
      <c r="E186" s="1" t="s">
        <v>917</v>
      </c>
      <c r="F186" s="39" t="s">
        <v>2139</v>
      </c>
      <c r="I186" s="14"/>
    </row>
    <row r="187" spans="1:9" ht="13.5" customHeight="1" x14ac:dyDescent="0.25">
      <c r="A187" s="2" t="s">
        <v>618</v>
      </c>
      <c r="B187" s="1" t="s">
        <v>619</v>
      </c>
      <c r="C187" s="1" t="s">
        <v>620</v>
      </c>
      <c r="D187" s="1" t="s">
        <v>2031</v>
      </c>
      <c r="E187" s="1" t="s">
        <v>917</v>
      </c>
      <c r="F187" s="1"/>
      <c r="I187" s="14"/>
    </row>
    <row r="188" spans="1:9" ht="13.5" customHeight="1" x14ac:dyDescent="0.25">
      <c r="A188" s="2" t="s">
        <v>621</v>
      </c>
      <c r="B188" s="1" t="s">
        <v>622</v>
      </c>
      <c r="C188" s="1" t="s">
        <v>623</v>
      </c>
      <c r="D188" s="1" t="s">
        <v>2032</v>
      </c>
      <c r="E188" s="1" t="s">
        <v>917</v>
      </c>
      <c r="F188" s="1"/>
      <c r="I188" s="14"/>
    </row>
    <row r="189" spans="1:9" ht="13.5" customHeight="1" x14ac:dyDescent="0.25">
      <c r="A189" s="2" t="s">
        <v>885</v>
      </c>
      <c r="B189" s="1" t="s">
        <v>220</v>
      </c>
      <c r="C189" s="4" t="s">
        <v>325</v>
      </c>
      <c r="D189" s="4" t="s">
        <v>2003</v>
      </c>
      <c r="E189" s="1" t="s">
        <v>917</v>
      </c>
      <c r="F189" s="1"/>
      <c r="G189" s="1" t="s">
        <v>1593</v>
      </c>
      <c r="I189" s="14"/>
    </row>
    <row r="190" spans="1:9" ht="13.5" customHeight="1" x14ac:dyDescent="0.25">
      <c r="A190" s="2" t="s">
        <v>624</v>
      </c>
      <c r="B190" s="1" t="s">
        <v>625</v>
      </c>
      <c r="C190" s="1" t="s">
        <v>626</v>
      </c>
      <c r="D190" s="1" t="s">
        <v>626</v>
      </c>
      <c r="E190" s="1" t="s">
        <v>917</v>
      </c>
      <c r="F190" s="1"/>
      <c r="I190" s="14"/>
    </row>
    <row r="191" spans="1:9" ht="13.5" customHeight="1" x14ac:dyDescent="0.25">
      <c r="A191" s="2" t="s">
        <v>627</v>
      </c>
      <c r="B191" s="1" t="s">
        <v>628</v>
      </c>
      <c r="C191" s="1" t="s">
        <v>629</v>
      </c>
      <c r="D191" s="1" t="s">
        <v>2033</v>
      </c>
      <c r="E191" s="1" t="s">
        <v>917</v>
      </c>
      <c r="F191" s="1"/>
      <c r="I191" s="14"/>
    </row>
    <row r="192" spans="1:9" ht="13.5" customHeight="1" x14ac:dyDescent="0.25">
      <c r="A192" s="2" t="s">
        <v>922</v>
      </c>
      <c r="B192" s="1" t="s">
        <v>923</v>
      </c>
      <c r="C192" s="1" t="s">
        <v>1631</v>
      </c>
      <c r="D192" s="1" t="s">
        <v>2034</v>
      </c>
      <c r="E192" s="1" t="s">
        <v>917</v>
      </c>
      <c r="F192" s="1"/>
      <c r="I192" s="14"/>
    </row>
    <row r="193" spans="1:9" ht="13.5" customHeight="1" x14ac:dyDescent="0.25">
      <c r="A193" s="2" t="s">
        <v>630</v>
      </c>
      <c r="B193" s="1" t="s">
        <v>631</v>
      </c>
      <c r="C193" s="1" t="s">
        <v>632</v>
      </c>
      <c r="D193" s="1" t="s">
        <v>2035</v>
      </c>
      <c r="E193" s="1" t="s">
        <v>917</v>
      </c>
      <c r="F193" s="1"/>
      <c r="I193" s="14"/>
    </row>
    <row r="194" spans="1:9" ht="13.5" customHeight="1" x14ac:dyDescent="0.25">
      <c r="A194" s="2" t="s">
        <v>633</v>
      </c>
      <c r="B194" s="1" t="s">
        <v>634</v>
      </c>
      <c r="C194" s="1" t="s">
        <v>635</v>
      </c>
      <c r="D194" s="1" t="s">
        <v>2036</v>
      </c>
      <c r="E194" s="1" t="s">
        <v>917</v>
      </c>
      <c r="F194" s="1"/>
      <c r="I194" s="14"/>
    </row>
    <row r="195" spans="1:9" ht="13.5" customHeight="1" x14ac:dyDescent="0.25">
      <c r="A195" s="2" t="s">
        <v>636</v>
      </c>
      <c r="B195" s="1" t="s">
        <v>637</v>
      </c>
      <c r="C195" s="1" t="s">
        <v>638</v>
      </c>
      <c r="D195" s="1" t="s">
        <v>2037</v>
      </c>
      <c r="E195" s="1" t="s">
        <v>917</v>
      </c>
      <c r="F195" s="1"/>
      <c r="I195" s="14"/>
    </row>
    <row r="196" spans="1:9" ht="13.5" customHeight="1" x14ac:dyDescent="0.25">
      <c r="A196" s="2" t="s">
        <v>639</v>
      </c>
      <c r="B196" s="1" t="s">
        <v>640</v>
      </c>
      <c r="C196" s="1" t="s">
        <v>641</v>
      </c>
      <c r="D196" s="1" t="s">
        <v>2038</v>
      </c>
      <c r="E196" s="1" t="s">
        <v>917</v>
      </c>
      <c r="F196" s="1"/>
      <c r="I196" s="14"/>
    </row>
    <row r="197" spans="1:9" ht="13.5" customHeight="1" x14ac:dyDescent="0.25">
      <c r="A197" s="2" t="s">
        <v>642</v>
      </c>
      <c r="B197" s="1" t="s">
        <v>643</v>
      </c>
      <c r="C197" s="1" t="s">
        <v>644</v>
      </c>
      <c r="D197" s="1" t="s">
        <v>2039</v>
      </c>
      <c r="E197" s="1" t="s">
        <v>917</v>
      </c>
      <c r="F197" s="1"/>
      <c r="I197" s="14"/>
    </row>
    <row r="198" spans="1:9" ht="13.5" customHeight="1" x14ac:dyDescent="0.25">
      <c r="A198" s="2" t="s">
        <v>645</v>
      </c>
      <c r="B198" s="1" t="s">
        <v>646</v>
      </c>
      <c r="C198" s="1" t="s">
        <v>647</v>
      </c>
      <c r="D198" s="1" t="s">
        <v>1953</v>
      </c>
      <c r="E198" s="1" t="s">
        <v>917</v>
      </c>
      <c r="F198" s="1"/>
      <c r="I198" s="14"/>
    </row>
    <row r="199" spans="1:9" ht="13.5" customHeight="1" x14ac:dyDescent="0.25">
      <c r="A199" s="2" t="s">
        <v>648</v>
      </c>
      <c r="B199" s="1" t="s">
        <v>649</v>
      </c>
      <c r="C199" s="1" t="s">
        <v>650</v>
      </c>
      <c r="D199" s="1" t="s">
        <v>2040</v>
      </c>
      <c r="E199" s="1" t="s">
        <v>917</v>
      </c>
      <c r="F199" s="1"/>
      <c r="I199" s="14"/>
    </row>
    <row r="200" spans="1:9" ht="13.5" customHeight="1" x14ac:dyDescent="0.25">
      <c r="A200" s="2" t="s">
        <v>651</v>
      </c>
      <c r="B200" s="1" t="s">
        <v>652</v>
      </c>
      <c r="C200" s="1" t="s">
        <v>653</v>
      </c>
      <c r="D200" s="1" t="s">
        <v>2041</v>
      </c>
      <c r="E200" s="1" t="s">
        <v>917</v>
      </c>
      <c r="F200" s="1"/>
      <c r="I200" s="14"/>
    </row>
    <row r="201" spans="1:9" ht="13.5" customHeight="1" x14ac:dyDescent="0.25">
      <c r="A201" s="2" t="s">
        <v>654</v>
      </c>
      <c r="B201" s="1" t="s">
        <v>655</v>
      </c>
      <c r="C201" s="1" t="s">
        <v>656</v>
      </c>
      <c r="D201" s="1" t="s">
        <v>2042</v>
      </c>
      <c r="E201" s="1" t="s">
        <v>917</v>
      </c>
      <c r="F201" s="1"/>
      <c r="I201" s="14"/>
    </row>
    <row r="202" spans="1:9" ht="13.5" customHeight="1" x14ac:dyDescent="0.25">
      <c r="A202" s="2" t="s">
        <v>657</v>
      </c>
      <c r="B202" s="1" t="s">
        <v>658</v>
      </c>
      <c r="C202" s="1" t="s">
        <v>659</v>
      </c>
      <c r="D202" s="1" t="s">
        <v>2043</v>
      </c>
      <c r="E202" s="1" t="s">
        <v>917</v>
      </c>
      <c r="F202" s="39" t="s">
        <v>2139</v>
      </c>
      <c r="I202" s="14"/>
    </row>
    <row r="203" spans="1:9" ht="13.5" customHeight="1" x14ac:dyDescent="0.25">
      <c r="A203" s="2" t="s">
        <v>660</v>
      </c>
      <c r="B203" s="1" t="s">
        <v>661</v>
      </c>
      <c r="C203" s="1" t="s">
        <v>662</v>
      </c>
      <c r="D203" s="1" t="s">
        <v>663</v>
      </c>
      <c r="E203" s="1" t="s">
        <v>917</v>
      </c>
      <c r="F203" s="1"/>
      <c r="I203" s="14"/>
    </row>
    <row r="204" spans="1:9" ht="13.5" customHeight="1" x14ac:dyDescent="0.25">
      <c r="A204" s="2" t="s">
        <v>664</v>
      </c>
      <c r="B204" s="1" t="s">
        <v>665</v>
      </c>
      <c r="C204" s="1" t="s">
        <v>666</v>
      </c>
      <c r="D204" s="1" t="s">
        <v>667</v>
      </c>
      <c r="E204" s="1" t="s">
        <v>917</v>
      </c>
      <c r="F204" s="1"/>
      <c r="I204" s="14"/>
    </row>
    <row r="205" spans="1:9" ht="13.5" customHeight="1" x14ac:dyDescent="0.25">
      <c r="A205" s="2" t="s">
        <v>668</v>
      </c>
      <c r="B205" s="1" t="s">
        <v>669</v>
      </c>
      <c r="C205" s="1" t="s">
        <v>670</v>
      </c>
      <c r="D205" s="1" t="s">
        <v>2044</v>
      </c>
      <c r="E205" s="1" t="s">
        <v>917</v>
      </c>
      <c r="F205" s="1"/>
      <c r="I205" s="14"/>
    </row>
    <row r="206" spans="1:9" ht="13.5" customHeight="1" x14ac:dyDescent="0.25">
      <c r="A206" s="2" t="s">
        <v>671</v>
      </c>
      <c r="B206" s="1" t="s">
        <v>672</v>
      </c>
      <c r="C206" s="1" t="s">
        <v>673</v>
      </c>
      <c r="D206" s="1" t="s">
        <v>2045</v>
      </c>
      <c r="E206" s="1" t="s">
        <v>917</v>
      </c>
      <c r="F206" s="1" t="s">
        <v>674</v>
      </c>
      <c r="I206" s="14"/>
    </row>
    <row r="207" spans="1:9" ht="13.5" customHeight="1" x14ac:dyDescent="0.25">
      <c r="A207" s="2" t="s">
        <v>675</v>
      </c>
      <c r="B207" s="1" t="s">
        <v>676</v>
      </c>
      <c r="C207" s="1" t="s">
        <v>677</v>
      </c>
      <c r="D207" s="1" t="s">
        <v>2046</v>
      </c>
      <c r="E207" s="1" t="s">
        <v>917</v>
      </c>
      <c r="F207" s="1"/>
      <c r="I207" s="14"/>
    </row>
    <row r="208" spans="1:9" ht="13.5" customHeight="1" x14ac:dyDescent="0.25">
      <c r="A208" s="2" t="s">
        <v>678</v>
      </c>
      <c r="B208" s="1" t="s">
        <v>679</v>
      </c>
      <c r="C208" s="1" t="s">
        <v>680</v>
      </c>
      <c r="E208" s="1" t="s">
        <v>917</v>
      </c>
      <c r="F208" s="1"/>
      <c r="I208" s="14"/>
    </row>
    <row r="209" spans="1:9" ht="13.5" customHeight="1" x14ac:dyDescent="0.25">
      <c r="A209" s="2" t="s">
        <v>681</v>
      </c>
      <c r="B209" s="1" t="s">
        <v>682</v>
      </c>
      <c r="C209" s="1" t="s">
        <v>683</v>
      </c>
      <c r="D209" s="1" t="s">
        <v>684</v>
      </c>
      <c r="E209" s="1" t="s">
        <v>917</v>
      </c>
      <c r="F209" s="1"/>
      <c r="I209" s="14"/>
    </row>
    <row r="210" spans="1:9" ht="13.5" customHeight="1" x14ac:dyDescent="0.25">
      <c r="A210" s="2" t="s">
        <v>685</v>
      </c>
      <c r="B210" s="1" t="s">
        <v>686</v>
      </c>
      <c r="C210" s="1" t="s">
        <v>687</v>
      </c>
      <c r="D210" s="1" t="s">
        <v>688</v>
      </c>
      <c r="E210" s="1" t="s">
        <v>917</v>
      </c>
      <c r="F210" s="1" t="s">
        <v>689</v>
      </c>
      <c r="I210" s="14"/>
    </row>
    <row r="211" spans="1:9" ht="13.5" customHeight="1" x14ac:dyDescent="0.25">
      <c r="A211" s="2" t="s">
        <v>690</v>
      </c>
      <c r="B211" s="1" t="s">
        <v>691</v>
      </c>
      <c r="C211" s="1" t="s">
        <v>692</v>
      </c>
      <c r="D211" s="1" t="s">
        <v>2047</v>
      </c>
      <c r="E211" s="1" t="s">
        <v>917</v>
      </c>
      <c r="F211" s="1"/>
      <c r="I211" s="14"/>
    </row>
    <row r="212" spans="1:9" ht="13.5" customHeight="1" x14ac:dyDescent="0.25">
      <c r="A212" s="2" t="s">
        <v>926</v>
      </c>
      <c r="B212" s="1" t="s">
        <v>927</v>
      </c>
      <c r="C212" s="1" t="s">
        <v>928</v>
      </c>
      <c r="D212" s="1" t="s">
        <v>2050</v>
      </c>
      <c r="E212" s="1" t="s">
        <v>929</v>
      </c>
      <c r="F212" s="1"/>
      <c r="I212" s="14"/>
    </row>
    <row r="213" spans="1:9" ht="13.5" customHeight="1" x14ac:dyDescent="0.25">
      <c r="A213" s="2" t="s">
        <v>930</v>
      </c>
      <c r="B213" s="1" t="s">
        <v>931</v>
      </c>
      <c r="C213" s="1" t="s">
        <v>932</v>
      </c>
      <c r="D213" s="1" t="s">
        <v>2049</v>
      </c>
      <c r="E213" s="1" t="s">
        <v>933</v>
      </c>
      <c r="F213" s="1"/>
      <c r="I213" s="14"/>
    </row>
    <row r="214" spans="1:9" ht="13.5" customHeight="1" x14ac:dyDescent="0.25">
      <c r="A214" s="2" t="s">
        <v>934</v>
      </c>
      <c r="B214" s="1" t="s">
        <v>935</v>
      </c>
      <c r="C214" s="1" t="s">
        <v>936</v>
      </c>
      <c r="D214" s="1" t="s">
        <v>937</v>
      </c>
      <c r="E214" s="1" t="s">
        <v>933</v>
      </c>
      <c r="F214" s="1"/>
      <c r="I214" s="14"/>
    </row>
    <row r="215" spans="1:9" ht="13.5" customHeight="1" x14ac:dyDescent="0.25">
      <c r="A215" s="2" t="s">
        <v>938</v>
      </c>
      <c r="B215" s="1" t="s">
        <v>939</v>
      </c>
      <c r="C215" s="1" t="s">
        <v>940</v>
      </c>
      <c r="D215" s="1" t="s">
        <v>941</v>
      </c>
      <c r="E215" s="1" t="s">
        <v>933</v>
      </c>
      <c r="F215" s="1"/>
      <c r="I215" s="14"/>
    </row>
    <row r="216" spans="1:9" ht="13.5" customHeight="1" x14ac:dyDescent="0.25">
      <c r="A216" s="2" t="s">
        <v>942</v>
      </c>
      <c r="B216" s="1" t="s">
        <v>943</v>
      </c>
      <c r="C216" s="1" t="s">
        <v>944</v>
      </c>
      <c r="D216" s="1" t="s">
        <v>945</v>
      </c>
      <c r="E216" s="1" t="s">
        <v>933</v>
      </c>
      <c r="F216" s="1"/>
      <c r="I216" s="14"/>
    </row>
    <row r="217" spans="1:9" ht="13.5" customHeight="1" x14ac:dyDescent="0.25">
      <c r="A217" s="2" t="s">
        <v>946</v>
      </c>
      <c r="B217" s="1" t="s">
        <v>947</v>
      </c>
      <c r="C217" s="1" t="s">
        <v>948</v>
      </c>
      <c r="D217" s="1" t="s">
        <v>2048</v>
      </c>
      <c r="E217" s="1" t="s">
        <v>949</v>
      </c>
      <c r="F217" s="1"/>
      <c r="I217" s="14"/>
    </row>
    <row r="218" spans="1:9" ht="13.5" customHeight="1" x14ac:dyDescent="0.25">
      <c r="A218" s="2" t="s">
        <v>950</v>
      </c>
      <c r="B218" s="1" t="s">
        <v>951</v>
      </c>
      <c r="C218" s="1" t="s">
        <v>952</v>
      </c>
      <c r="E218" s="1" t="s">
        <v>953</v>
      </c>
      <c r="F218" s="1"/>
      <c r="I218" s="14"/>
    </row>
    <row r="219" spans="1:9" ht="13.5" customHeight="1" x14ac:dyDescent="0.25">
      <c r="A219" s="2" t="s">
        <v>954</v>
      </c>
      <c r="B219" s="1" t="s">
        <v>955</v>
      </c>
      <c r="C219" s="1" t="s">
        <v>956</v>
      </c>
      <c r="D219" s="1" t="s">
        <v>957</v>
      </c>
      <c r="E219" s="1" t="s">
        <v>953</v>
      </c>
      <c r="F219" s="1"/>
      <c r="I219" s="14"/>
    </row>
    <row r="220" spans="1:9" ht="13.5" customHeight="1" x14ac:dyDescent="0.25">
      <c r="A220" s="2" t="s">
        <v>958</v>
      </c>
      <c r="B220" s="1" t="s">
        <v>959</v>
      </c>
      <c r="C220" s="1" t="s">
        <v>960</v>
      </c>
      <c r="D220" s="1" t="s">
        <v>961</v>
      </c>
      <c r="E220" s="1" t="s">
        <v>953</v>
      </c>
      <c r="F220" s="1"/>
      <c r="I220" s="14"/>
    </row>
    <row r="221" spans="1:9" ht="13.5" customHeight="1" x14ac:dyDescent="0.25">
      <c r="A221" s="2" t="s">
        <v>962</v>
      </c>
      <c r="B221" s="1" t="s">
        <v>24</v>
      </c>
      <c r="C221" s="1" t="s">
        <v>142</v>
      </c>
      <c r="D221" s="1" t="s">
        <v>963</v>
      </c>
      <c r="E221" s="1" t="s">
        <v>964</v>
      </c>
      <c r="F221" s="1"/>
      <c r="I221" s="14"/>
    </row>
    <row r="222" spans="1:9" ht="13.5" customHeight="1" x14ac:dyDescent="0.25">
      <c r="A222" s="2" t="s">
        <v>965</v>
      </c>
      <c r="B222" s="1" t="s">
        <v>966</v>
      </c>
      <c r="C222" s="1" t="s">
        <v>967</v>
      </c>
      <c r="D222" s="1" t="s">
        <v>968</v>
      </c>
      <c r="E222" s="1" t="s">
        <v>949</v>
      </c>
      <c r="F222" s="1"/>
      <c r="I222" s="14"/>
    </row>
    <row r="223" spans="1:9" ht="13.5" customHeight="1" x14ac:dyDescent="0.25">
      <c r="A223" s="2" t="s">
        <v>969</v>
      </c>
      <c r="B223" s="1" t="s">
        <v>970</v>
      </c>
      <c r="C223" s="1" t="s">
        <v>971</v>
      </c>
      <c r="D223" s="1" t="s">
        <v>972</v>
      </c>
      <c r="E223" s="1" t="s">
        <v>953</v>
      </c>
      <c r="F223" s="1"/>
      <c r="I223" s="14"/>
    </row>
    <row r="224" spans="1:9" ht="13.5" customHeight="1" x14ac:dyDescent="0.3">
      <c r="A224" s="2" t="s">
        <v>973</v>
      </c>
      <c r="B224" s="1" t="s">
        <v>25</v>
      </c>
      <c r="C224" s="1" t="s">
        <v>974</v>
      </c>
      <c r="E224" s="1" t="s">
        <v>975</v>
      </c>
      <c r="F224" s="1"/>
      <c r="I224" s="14"/>
    </row>
    <row r="225" spans="1:9" ht="13.5" customHeight="1" x14ac:dyDescent="0.25">
      <c r="A225" s="2" t="s">
        <v>976</v>
      </c>
      <c r="B225" s="1" t="s">
        <v>977</v>
      </c>
      <c r="C225" s="1" t="s">
        <v>978</v>
      </c>
      <c r="D225" s="1" t="s">
        <v>2051</v>
      </c>
      <c r="E225" s="1" t="s">
        <v>933</v>
      </c>
      <c r="F225" s="1"/>
      <c r="I225" s="14"/>
    </row>
    <row r="226" spans="1:9" ht="13.5" customHeight="1" x14ac:dyDescent="0.25">
      <c r="A226" s="2" t="s">
        <v>1591</v>
      </c>
      <c r="B226" s="1" t="s">
        <v>1592</v>
      </c>
      <c r="C226" s="1" t="s">
        <v>979</v>
      </c>
      <c r="D226" s="1" t="s">
        <v>980</v>
      </c>
      <c r="E226" s="1" t="s">
        <v>953</v>
      </c>
      <c r="F226" s="1"/>
      <c r="I226" s="14"/>
    </row>
    <row r="227" spans="1:9" ht="13.5" customHeight="1" x14ac:dyDescent="0.25">
      <c r="A227" s="2" t="s">
        <v>981</v>
      </c>
      <c r="B227" s="1" t="s">
        <v>982</v>
      </c>
      <c r="C227" s="1" t="s">
        <v>983</v>
      </c>
      <c r="D227" s="1" t="s">
        <v>984</v>
      </c>
      <c r="E227" s="1" t="s">
        <v>953</v>
      </c>
      <c r="F227" s="1"/>
      <c r="I227" s="14"/>
    </row>
    <row r="228" spans="1:9" ht="13.5" customHeight="1" x14ac:dyDescent="0.25">
      <c r="A228" s="2" t="s">
        <v>985</v>
      </c>
      <c r="B228" s="1" t="s">
        <v>986</v>
      </c>
      <c r="C228" s="1" t="s">
        <v>987</v>
      </c>
      <c r="D228" s="1" t="s">
        <v>988</v>
      </c>
      <c r="E228" s="1" t="s">
        <v>989</v>
      </c>
      <c r="F228" s="1"/>
      <c r="I228" s="14"/>
    </row>
    <row r="229" spans="1:9" ht="13.5" customHeight="1" x14ac:dyDescent="0.25">
      <c r="A229" s="2" t="s">
        <v>990</v>
      </c>
      <c r="B229" s="1" t="s">
        <v>991</v>
      </c>
      <c r="C229" s="1" t="s">
        <v>992</v>
      </c>
      <c r="D229" s="1" t="s">
        <v>993</v>
      </c>
      <c r="E229" s="1" t="s">
        <v>994</v>
      </c>
      <c r="F229" s="1"/>
      <c r="I229" s="14"/>
    </row>
    <row r="230" spans="1:9" ht="13.5" customHeight="1" x14ac:dyDescent="0.25">
      <c r="A230" s="2" t="s">
        <v>1594</v>
      </c>
      <c r="B230" s="1" t="s">
        <v>1595</v>
      </c>
      <c r="C230" s="1" t="s">
        <v>995</v>
      </c>
      <c r="D230" s="1" t="s">
        <v>996</v>
      </c>
      <c r="E230" s="1" t="s">
        <v>994</v>
      </c>
      <c r="F230" s="1"/>
      <c r="I230" s="14"/>
    </row>
    <row r="231" spans="1:9" ht="13.5" customHeight="1" x14ac:dyDescent="0.25">
      <c r="A231" s="2" t="s">
        <v>997</v>
      </c>
      <c r="B231" s="1" t="s">
        <v>998</v>
      </c>
      <c r="C231" s="1" t="s">
        <v>2159</v>
      </c>
      <c r="D231" s="1" t="s">
        <v>2147</v>
      </c>
      <c r="E231" s="1" t="s">
        <v>953</v>
      </c>
      <c r="F231" s="1" t="s">
        <v>2156</v>
      </c>
      <c r="I231" s="14"/>
    </row>
    <row r="232" spans="1:9" ht="13.5" customHeight="1" x14ac:dyDescent="0.25">
      <c r="A232" s="2" t="s">
        <v>999</v>
      </c>
      <c r="B232" s="1" t="s">
        <v>1000</v>
      </c>
      <c r="C232" s="1" t="s">
        <v>2159</v>
      </c>
      <c r="D232" s="1" t="s">
        <v>1959</v>
      </c>
      <c r="E232" s="1" t="s">
        <v>953</v>
      </c>
      <c r="F232" s="1" t="s">
        <v>2156</v>
      </c>
      <c r="I232" s="14"/>
    </row>
    <row r="233" spans="1:9" ht="13.5" customHeight="1" x14ac:dyDescent="0.25">
      <c r="A233" s="2" t="s">
        <v>1001</v>
      </c>
      <c r="B233" s="1" t="s">
        <v>1002</v>
      </c>
      <c r="C233" s="1" t="s">
        <v>1003</v>
      </c>
      <c r="D233" s="1" t="s">
        <v>1004</v>
      </c>
      <c r="E233" s="1" t="s">
        <v>953</v>
      </c>
      <c r="F233" s="1"/>
      <c r="I233" s="14"/>
    </row>
    <row r="234" spans="1:9" ht="13.5" customHeight="1" x14ac:dyDescent="0.25">
      <c r="A234" s="2" t="s">
        <v>1005</v>
      </c>
      <c r="B234" s="1" t="s">
        <v>1006</v>
      </c>
      <c r="C234" s="1" t="s">
        <v>1007</v>
      </c>
      <c r="D234" s="1" t="s">
        <v>1008</v>
      </c>
      <c r="E234" s="1" t="s">
        <v>953</v>
      </c>
      <c r="F234" s="1"/>
      <c r="I234" s="14"/>
    </row>
    <row r="235" spans="1:9" ht="13.5" customHeight="1" x14ac:dyDescent="0.3">
      <c r="A235" s="2" t="s">
        <v>1009</v>
      </c>
      <c r="B235" s="1" t="s">
        <v>1010</v>
      </c>
      <c r="C235" s="1" t="s">
        <v>1011</v>
      </c>
      <c r="E235" s="1" t="s">
        <v>975</v>
      </c>
      <c r="F235" s="1"/>
      <c r="I235" s="14"/>
    </row>
    <row r="236" spans="1:9" ht="13.5" customHeight="1" x14ac:dyDescent="0.25">
      <c r="A236" s="2" t="s">
        <v>1012</v>
      </c>
      <c r="B236" s="1" t="s">
        <v>1013</v>
      </c>
      <c r="C236" s="1" t="s">
        <v>1014</v>
      </c>
      <c r="D236" s="1" t="s">
        <v>1015</v>
      </c>
      <c r="E236" s="1" t="s">
        <v>953</v>
      </c>
      <c r="F236" s="1"/>
      <c r="I236" s="14"/>
    </row>
    <row r="237" spans="1:9" ht="13.5" customHeight="1" x14ac:dyDescent="0.25">
      <c r="A237" s="2" t="s">
        <v>1016</v>
      </c>
      <c r="B237" s="1" t="s">
        <v>1017</v>
      </c>
      <c r="C237" s="1" t="s">
        <v>1018</v>
      </c>
      <c r="D237" s="1" t="s">
        <v>1019</v>
      </c>
      <c r="E237" s="1" t="s">
        <v>953</v>
      </c>
      <c r="F237" s="1"/>
      <c r="I237" s="14"/>
    </row>
    <row r="238" spans="1:9" ht="13.5" customHeight="1" x14ac:dyDescent="0.25">
      <c r="A238" s="2" t="s">
        <v>1020</v>
      </c>
      <c r="B238" s="1" t="s">
        <v>1021</v>
      </c>
      <c r="C238" s="1" t="s">
        <v>1435</v>
      </c>
      <c r="E238" s="1" t="s">
        <v>953</v>
      </c>
      <c r="F238" s="1" t="s">
        <v>2165</v>
      </c>
      <c r="I238" s="14"/>
    </row>
    <row r="239" spans="1:9" ht="13.5" customHeight="1" x14ac:dyDescent="0.25">
      <c r="A239" s="2" t="s">
        <v>1022</v>
      </c>
      <c r="B239" s="1" t="s">
        <v>1023</v>
      </c>
      <c r="C239" s="1" t="s">
        <v>2152</v>
      </c>
      <c r="E239" s="1" t="s">
        <v>953</v>
      </c>
      <c r="F239" s="1" t="s">
        <v>2166</v>
      </c>
      <c r="I239" s="14"/>
    </row>
    <row r="240" spans="1:9" ht="13.5" customHeight="1" x14ac:dyDescent="0.25">
      <c r="A240" s="2" t="s">
        <v>1024</v>
      </c>
      <c r="B240" s="1" t="s">
        <v>1025</v>
      </c>
      <c r="C240" s="55" t="s">
        <v>2160</v>
      </c>
      <c r="D240" s="1" t="s">
        <v>2052</v>
      </c>
      <c r="E240" s="1" t="s">
        <v>949</v>
      </c>
      <c r="F240" s="1" t="s">
        <v>2156</v>
      </c>
      <c r="I240" s="14"/>
    </row>
    <row r="241" spans="1:9" ht="13.5" customHeight="1" x14ac:dyDescent="0.25">
      <c r="A241" s="2" t="s">
        <v>1026</v>
      </c>
      <c r="B241" s="1" t="s">
        <v>1027</v>
      </c>
      <c r="C241" s="1" t="s">
        <v>2161</v>
      </c>
      <c r="E241" s="1" t="s">
        <v>949</v>
      </c>
      <c r="F241" s="1" t="s">
        <v>2162</v>
      </c>
      <c r="I241" s="14"/>
    </row>
    <row r="242" spans="1:9" ht="13.5" customHeight="1" x14ac:dyDescent="0.25">
      <c r="A242" s="2" t="s">
        <v>1028</v>
      </c>
      <c r="B242" s="1" t="s">
        <v>1029</v>
      </c>
      <c r="C242" s="1" t="s">
        <v>1030</v>
      </c>
      <c r="D242" s="1" t="s">
        <v>1031</v>
      </c>
      <c r="E242" s="1" t="s">
        <v>953</v>
      </c>
      <c r="F242" s="1"/>
      <c r="I242" s="14"/>
    </row>
    <row r="243" spans="1:9" ht="13.5" customHeight="1" x14ac:dyDescent="0.25">
      <c r="A243" s="2" t="s">
        <v>1032</v>
      </c>
      <c r="B243" s="1" t="s">
        <v>1033</v>
      </c>
      <c r="C243" s="1" t="s">
        <v>1034</v>
      </c>
      <c r="E243" s="1" t="s">
        <v>953</v>
      </c>
      <c r="F243" s="1"/>
      <c r="I243" s="14"/>
    </row>
    <row r="244" spans="1:9" ht="13.5" customHeight="1" x14ac:dyDescent="0.25">
      <c r="A244" s="2" t="s">
        <v>1035</v>
      </c>
      <c r="B244" s="1" t="s">
        <v>1036</v>
      </c>
      <c r="C244" s="1" t="s">
        <v>1037</v>
      </c>
      <c r="D244" s="1" t="s">
        <v>2053</v>
      </c>
      <c r="E244" s="1" t="s">
        <v>953</v>
      </c>
      <c r="F244" s="1"/>
      <c r="I244" s="14"/>
    </row>
    <row r="245" spans="1:9" ht="13.5" customHeight="1" x14ac:dyDescent="0.25">
      <c r="A245" s="2" t="s">
        <v>1038</v>
      </c>
      <c r="B245" s="1" t="s">
        <v>1039</v>
      </c>
      <c r="C245" s="1" t="s">
        <v>1040</v>
      </c>
      <c r="D245" s="1" t="s">
        <v>1041</v>
      </c>
      <c r="E245" s="1" t="s">
        <v>929</v>
      </c>
      <c r="F245" s="1"/>
      <c r="I245" s="14"/>
    </row>
    <row r="246" spans="1:9" ht="13.5" customHeight="1" x14ac:dyDescent="0.25">
      <c r="A246" s="2" t="s">
        <v>1042</v>
      </c>
      <c r="B246" s="1" t="s">
        <v>28</v>
      </c>
      <c r="C246" s="1" t="s">
        <v>1043</v>
      </c>
      <c r="D246" s="1" t="s">
        <v>1044</v>
      </c>
      <c r="E246" s="1" t="s">
        <v>1045</v>
      </c>
      <c r="F246" s="1"/>
      <c r="I246" s="14"/>
    </row>
    <row r="247" spans="1:9" ht="13.5" customHeight="1" x14ac:dyDescent="0.25">
      <c r="A247" s="47" t="s">
        <v>1046</v>
      </c>
      <c r="B247" s="47" t="s">
        <v>1047</v>
      </c>
      <c r="C247" s="47" t="s">
        <v>1951</v>
      </c>
      <c r="D247" s="47"/>
      <c r="E247" s="1" t="s">
        <v>953</v>
      </c>
      <c r="F247" s="1"/>
      <c r="I247" s="14"/>
    </row>
    <row r="248" spans="1:9" ht="13.5" customHeight="1" x14ac:dyDescent="0.25">
      <c r="A248" s="2" t="s">
        <v>1048</v>
      </c>
      <c r="B248" s="1" t="s">
        <v>1049</v>
      </c>
      <c r="C248" s="1" t="s">
        <v>1050</v>
      </c>
      <c r="D248" s="1" t="s">
        <v>1051</v>
      </c>
      <c r="E248" s="1" t="s">
        <v>933</v>
      </c>
      <c r="F248" s="1"/>
      <c r="I248" s="14"/>
    </row>
    <row r="249" spans="1:9" ht="13.5" customHeight="1" x14ac:dyDescent="0.25">
      <c r="A249" s="2" t="s">
        <v>1052</v>
      </c>
      <c r="B249" s="1" t="s">
        <v>1053</v>
      </c>
      <c r="C249" s="1" t="s">
        <v>1054</v>
      </c>
      <c r="D249" s="1" t="s">
        <v>1055</v>
      </c>
      <c r="E249" s="1" t="s">
        <v>933</v>
      </c>
      <c r="F249" s="1"/>
      <c r="I249" s="14"/>
    </row>
    <row r="250" spans="1:9" ht="13.5" customHeight="1" x14ac:dyDescent="0.25">
      <c r="A250" s="2" t="s">
        <v>1056</v>
      </c>
      <c r="B250" s="1" t="s">
        <v>1057</v>
      </c>
      <c r="C250" s="1" t="s">
        <v>1058</v>
      </c>
      <c r="D250" s="1" t="s">
        <v>1059</v>
      </c>
      <c r="E250" s="1" t="s">
        <v>933</v>
      </c>
      <c r="F250" s="1"/>
      <c r="I250" s="14"/>
    </row>
    <row r="251" spans="1:9" ht="13.5" customHeight="1" x14ac:dyDescent="0.25">
      <c r="A251" s="2" t="s">
        <v>1060</v>
      </c>
      <c r="B251" s="1" t="s">
        <v>1061</v>
      </c>
      <c r="C251" s="1" t="s">
        <v>1062</v>
      </c>
      <c r="D251" s="1" t="s">
        <v>2054</v>
      </c>
      <c r="E251" s="1" t="s">
        <v>953</v>
      </c>
      <c r="F251" s="1"/>
      <c r="I251" s="14"/>
    </row>
    <row r="252" spans="1:9" ht="13.5" customHeight="1" x14ac:dyDescent="0.25">
      <c r="A252" s="2" t="s">
        <v>1063</v>
      </c>
      <c r="B252" s="1" t="s">
        <v>399</v>
      </c>
      <c r="C252" s="1" t="s">
        <v>1064</v>
      </c>
      <c r="D252" s="1" t="s">
        <v>2055</v>
      </c>
      <c r="E252" s="1" t="s">
        <v>953</v>
      </c>
      <c r="F252" s="1"/>
      <c r="I252" s="14"/>
    </row>
    <row r="253" spans="1:9" ht="13.5" customHeight="1" x14ac:dyDescent="0.25">
      <c r="A253" s="2" t="s">
        <v>1065</v>
      </c>
      <c r="B253" s="1" t="s">
        <v>316</v>
      </c>
      <c r="C253" s="19" t="s">
        <v>1952</v>
      </c>
      <c r="D253" s="19"/>
      <c r="E253" s="19" t="s">
        <v>294</v>
      </c>
      <c r="F253" s="1" t="s">
        <v>1663</v>
      </c>
      <c r="I253" s="14"/>
    </row>
    <row r="254" spans="1:9" ht="13.5" customHeight="1" x14ac:dyDescent="0.25">
      <c r="A254" s="2" t="s">
        <v>1066</v>
      </c>
      <c r="B254" s="1" t="s">
        <v>1067</v>
      </c>
      <c r="C254" s="1" t="s">
        <v>1068</v>
      </c>
      <c r="E254" s="1" t="s">
        <v>953</v>
      </c>
      <c r="F254" s="1"/>
      <c r="I254" s="14"/>
    </row>
    <row r="255" spans="1:9" ht="13.5" customHeight="1" x14ac:dyDescent="0.25">
      <c r="A255" s="2" t="s">
        <v>1069</v>
      </c>
      <c r="B255" s="1" t="s">
        <v>1070</v>
      </c>
      <c r="C255" s="1" t="s">
        <v>1071</v>
      </c>
      <c r="D255" s="1" t="s">
        <v>1072</v>
      </c>
      <c r="E255" s="1" t="s">
        <v>953</v>
      </c>
      <c r="F255" s="1"/>
      <c r="I255" s="14"/>
    </row>
    <row r="256" spans="1:9" ht="13.5" customHeight="1" x14ac:dyDescent="0.25">
      <c r="A256" s="2" t="s">
        <v>1073</v>
      </c>
      <c r="B256" s="1" t="s">
        <v>1074</v>
      </c>
      <c r="C256" s="1" t="s">
        <v>1075</v>
      </c>
      <c r="E256" s="1" t="s">
        <v>953</v>
      </c>
      <c r="F256" s="1"/>
      <c r="I256" s="14"/>
    </row>
    <row r="257" spans="1:9" ht="13.5" customHeight="1" x14ac:dyDescent="0.25">
      <c r="A257" s="2" t="s">
        <v>1076</v>
      </c>
      <c r="B257" s="1" t="s">
        <v>1077</v>
      </c>
      <c r="C257" s="1" t="s">
        <v>1078</v>
      </c>
      <c r="D257" s="1" t="s">
        <v>2056</v>
      </c>
      <c r="E257" s="1" t="s">
        <v>929</v>
      </c>
      <c r="F257" s="1"/>
      <c r="I257" s="14"/>
    </row>
    <row r="258" spans="1:9" ht="13.5" customHeight="1" x14ac:dyDescent="0.25">
      <c r="A258" s="2" t="s">
        <v>1079</v>
      </c>
      <c r="B258" s="1" t="s">
        <v>1080</v>
      </c>
      <c r="C258" s="1" t="s">
        <v>1081</v>
      </c>
      <c r="D258" s="1" t="s">
        <v>1082</v>
      </c>
      <c r="E258" s="1" t="s">
        <v>953</v>
      </c>
      <c r="F258" s="1"/>
      <c r="I258" s="14"/>
    </row>
    <row r="259" spans="1:9" ht="13.5" customHeight="1" x14ac:dyDescent="0.25">
      <c r="A259" s="2" t="s">
        <v>1083</v>
      </c>
      <c r="B259" s="1" t="s">
        <v>1084</v>
      </c>
      <c r="C259" s="1" t="s">
        <v>1085</v>
      </c>
      <c r="D259" s="1" t="s">
        <v>1086</v>
      </c>
      <c r="E259" s="1" t="s">
        <v>953</v>
      </c>
      <c r="F259" s="1"/>
      <c r="I259" s="14"/>
    </row>
    <row r="260" spans="1:9" ht="13.5" customHeight="1" x14ac:dyDescent="0.25">
      <c r="A260" s="2" t="s">
        <v>1087</v>
      </c>
      <c r="B260" s="1" t="s">
        <v>1088</v>
      </c>
      <c r="C260" s="1" t="s">
        <v>1089</v>
      </c>
      <c r="D260" s="1" t="s">
        <v>2057</v>
      </c>
      <c r="E260" s="1" t="s">
        <v>949</v>
      </c>
      <c r="F260" s="1"/>
      <c r="I260" s="14"/>
    </row>
    <row r="261" spans="1:9" ht="13.5" customHeight="1" x14ac:dyDescent="0.25">
      <c r="A261" s="2" t="s">
        <v>1090</v>
      </c>
      <c r="B261" s="1" t="s">
        <v>1091</v>
      </c>
      <c r="C261" s="1" t="s">
        <v>1092</v>
      </c>
      <c r="D261" s="1" t="s">
        <v>2058</v>
      </c>
      <c r="E261" s="1" t="s">
        <v>929</v>
      </c>
      <c r="F261" s="1"/>
      <c r="I261" s="14"/>
    </row>
    <row r="262" spans="1:9" ht="13.5" customHeight="1" x14ac:dyDescent="0.25">
      <c r="A262" s="2" t="s">
        <v>1093</v>
      </c>
      <c r="B262" s="1" t="s">
        <v>1094</v>
      </c>
      <c r="C262" s="1" t="s">
        <v>1095</v>
      </c>
      <c r="D262" s="1" t="s">
        <v>1096</v>
      </c>
      <c r="E262" s="1" t="s">
        <v>1097</v>
      </c>
      <c r="F262" s="1"/>
      <c r="I262" s="14"/>
    </row>
    <row r="263" spans="1:9" ht="13.5" customHeight="1" x14ac:dyDescent="0.25">
      <c r="A263" s="2" t="s">
        <v>1098</v>
      </c>
      <c r="B263" s="1" t="s">
        <v>1099</v>
      </c>
      <c r="C263" s="1" t="s">
        <v>1100</v>
      </c>
      <c r="D263" s="1" t="s">
        <v>1101</v>
      </c>
      <c r="E263" s="1" t="s">
        <v>929</v>
      </c>
      <c r="F263" s="1"/>
      <c r="I263" s="14"/>
    </row>
    <row r="264" spans="1:9" ht="13.5" customHeight="1" x14ac:dyDescent="0.25">
      <c r="A264" s="2" t="s">
        <v>1596</v>
      </c>
      <c r="B264" s="1" t="s">
        <v>1597</v>
      </c>
      <c r="C264" s="1" t="s">
        <v>1102</v>
      </c>
      <c r="D264" s="1" t="s">
        <v>1103</v>
      </c>
      <c r="E264" s="1" t="s">
        <v>1104</v>
      </c>
      <c r="F264" s="1"/>
      <c r="I264" s="14"/>
    </row>
    <row r="265" spans="1:9" ht="13.5" customHeight="1" x14ac:dyDescent="0.25">
      <c r="A265" s="2" t="s">
        <v>1105</v>
      </c>
      <c r="B265" s="1" t="s">
        <v>1106</v>
      </c>
      <c r="C265" s="1" t="s">
        <v>1107</v>
      </c>
      <c r="D265" s="1" t="s">
        <v>1108</v>
      </c>
      <c r="E265" s="1" t="s">
        <v>1097</v>
      </c>
      <c r="F265" s="1"/>
      <c r="I265" s="14"/>
    </row>
    <row r="266" spans="1:9" ht="13.5" customHeight="1" x14ac:dyDescent="0.25">
      <c r="A266" s="2" t="s">
        <v>1109</v>
      </c>
      <c r="B266" s="1" t="s">
        <v>1110</v>
      </c>
      <c r="C266" s="1" t="s">
        <v>1111</v>
      </c>
      <c r="D266" s="1" t="s">
        <v>1930</v>
      </c>
      <c r="E266" s="1" t="s">
        <v>953</v>
      </c>
      <c r="F266" s="1" t="s">
        <v>1929</v>
      </c>
      <c r="I266" s="14"/>
    </row>
    <row r="267" spans="1:9" ht="13.5" customHeight="1" x14ac:dyDescent="0.25">
      <c r="A267" s="2" t="s">
        <v>1112</v>
      </c>
      <c r="B267" s="1" t="s">
        <v>1113</v>
      </c>
      <c r="C267" s="1" t="s">
        <v>1114</v>
      </c>
      <c r="E267" s="1" t="s">
        <v>953</v>
      </c>
      <c r="F267" s="1"/>
      <c r="I267" s="14"/>
    </row>
    <row r="268" spans="1:9" ht="13.5" customHeight="1" x14ac:dyDescent="0.25">
      <c r="A268" s="2" t="s">
        <v>1598</v>
      </c>
      <c r="B268" s="1" t="s">
        <v>1599</v>
      </c>
      <c r="C268" s="1" t="s">
        <v>1115</v>
      </c>
      <c r="D268" s="1" t="s">
        <v>1116</v>
      </c>
      <c r="E268" s="1" t="s">
        <v>1117</v>
      </c>
      <c r="F268" s="1"/>
      <c r="I268" s="14"/>
    </row>
    <row r="269" spans="1:9" ht="13.5" customHeight="1" x14ac:dyDescent="0.25">
      <c r="A269" s="2" t="s">
        <v>1118</v>
      </c>
      <c r="B269" s="1" t="s">
        <v>1119</v>
      </c>
      <c r="C269" s="1" t="s">
        <v>1120</v>
      </c>
      <c r="D269" s="1" t="s">
        <v>2059</v>
      </c>
      <c r="E269" s="1" t="s">
        <v>953</v>
      </c>
      <c r="F269" s="1" t="s">
        <v>1121</v>
      </c>
      <c r="I269" s="14"/>
    </row>
    <row r="270" spans="1:9" ht="13.5" customHeight="1" x14ac:dyDescent="0.25">
      <c r="A270" s="2" t="s">
        <v>1122</v>
      </c>
      <c r="B270" s="1" t="s">
        <v>1123</v>
      </c>
      <c r="C270" s="1" t="s">
        <v>1124</v>
      </c>
      <c r="D270" s="1" t="s">
        <v>2060</v>
      </c>
      <c r="E270" s="1" t="s">
        <v>933</v>
      </c>
      <c r="F270" s="1"/>
      <c r="I270" s="14"/>
    </row>
    <row r="271" spans="1:9" ht="13.5" customHeight="1" x14ac:dyDescent="0.25">
      <c r="A271" s="2" t="s">
        <v>1125</v>
      </c>
      <c r="B271" s="1" t="s">
        <v>1126</v>
      </c>
      <c r="C271" s="1" t="s">
        <v>1127</v>
      </c>
      <c r="D271" s="1" t="s">
        <v>2061</v>
      </c>
      <c r="E271" s="1" t="s">
        <v>953</v>
      </c>
      <c r="F271" s="1"/>
      <c r="I271" s="14"/>
    </row>
    <row r="272" spans="1:9" ht="13.5" customHeight="1" x14ac:dyDescent="0.3">
      <c r="A272" s="2" t="s">
        <v>1128</v>
      </c>
      <c r="B272" s="1" t="s">
        <v>1129</v>
      </c>
      <c r="C272" s="1" t="s">
        <v>1130</v>
      </c>
      <c r="E272" s="1" t="s">
        <v>975</v>
      </c>
      <c r="F272" s="1"/>
      <c r="I272" s="14"/>
    </row>
    <row r="273" spans="1:9" ht="13.5" customHeight="1" x14ac:dyDescent="0.25">
      <c r="A273" s="2" t="s">
        <v>1131</v>
      </c>
      <c r="B273" s="1" t="s">
        <v>1132</v>
      </c>
      <c r="C273" s="1" t="s">
        <v>1133</v>
      </c>
      <c r="D273" s="1" t="s">
        <v>2062</v>
      </c>
      <c r="E273" s="1" t="s">
        <v>953</v>
      </c>
      <c r="F273" s="1" t="s">
        <v>1121</v>
      </c>
      <c r="I273" s="14"/>
    </row>
    <row r="274" spans="1:9" ht="13.5" customHeight="1" x14ac:dyDescent="0.25">
      <c r="A274" s="2" t="s">
        <v>1134</v>
      </c>
      <c r="B274" s="1" t="s">
        <v>1135</v>
      </c>
      <c r="C274" s="1" t="s">
        <v>1136</v>
      </c>
      <c r="D274" s="1" t="s">
        <v>2063</v>
      </c>
      <c r="E274" s="1" t="s">
        <v>953</v>
      </c>
      <c r="F274" s="1"/>
      <c r="I274" s="14"/>
    </row>
    <row r="275" spans="1:9" ht="13.5" customHeight="1" x14ac:dyDescent="0.25">
      <c r="A275" s="2" t="s">
        <v>1137</v>
      </c>
      <c r="B275" s="1" t="s">
        <v>1138</v>
      </c>
      <c r="C275" s="1" t="s">
        <v>1139</v>
      </c>
      <c r="D275" s="1" t="s">
        <v>2064</v>
      </c>
      <c r="E275" s="1" t="s">
        <v>933</v>
      </c>
      <c r="F275" s="1"/>
      <c r="I275" s="14"/>
    </row>
    <row r="276" spans="1:9" ht="13.5" customHeight="1" x14ac:dyDescent="0.25">
      <c r="A276" s="2" t="s">
        <v>1140</v>
      </c>
      <c r="B276" s="1" t="s">
        <v>1141</v>
      </c>
      <c r="C276" s="1" t="s">
        <v>1142</v>
      </c>
      <c r="D276" s="1" t="s">
        <v>2065</v>
      </c>
      <c r="E276" s="1" t="s">
        <v>929</v>
      </c>
      <c r="F276" s="1"/>
      <c r="I276" s="14"/>
    </row>
    <row r="277" spans="1:9" ht="13.5" customHeight="1" x14ac:dyDescent="0.25">
      <c r="A277" s="2" t="s">
        <v>1143</v>
      </c>
      <c r="B277" s="1" t="s">
        <v>1144</v>
      </c>
      <c r="C277" s="1" t="s">
        <v>1145</v>
      </c>
      <c r="D277" s="1" t="s">
        <v>1146</v>
      </c>
      <c r="E277" s="1" t="s">
        <v>953</v>
      </c>
      <c r="F277" s="1"/>
      <c r="I277" s="14"/>
    </row>
    <row r="278" spans="1:9" ht="13.5" customHeight="1" x14ac:dyDescent="0.25">
      <c r="A278" s="2" t="s">
        <v>1147</v>
      </c>
      <c r="B278" s="1" t="s">
        <v>1148</v>
      </c>
      <c r="C278" s="1" t="s">
        <v>1149</v>
      </c>
      <c r="D278" s="1" t="s">
        <v>1150</v>
      </c>
      <c r="E278" s="1" t="s">
        <v>953</v>
      </c>
      <c r="F278" s="1"/>
      <c r="I278" s="14"/>
    </row>
    <row r="279" spans="1:9" ht="13.5" customHeight="1" x14ac:dyDescent="0.25">
      <c r="A279" s="2" t="s">
        <v>1151</v>
      </c>
      <c r="B279" s="1" t="s">
        <v>1152</v>
      </c>
      <c r="C279" s="1" t="s">
        <v>1153</v>
      </c>
      <c r="D279" s="1" t="s">
        <v>2066</v>
      </c>
      <c r="E279" s="1" t="s">
        <v>949</v>
      </c>
      <c r="F279" s="1"/>
      <c r="I279" s="14"/>
    </row>
    <row r="280" spans="1:9" ht="13.5" customHeight="1" x14ac:dyDescent="0.25">
      <c r="A280" s="2" t="s">
        <v>1154</v>
      </c>
      <c r="B280" s="1" t="s">
        <v>321</v>
      </c>
      <c r="C280" s="1" t="s">
        <v>1155</v>
      </c>
      <c r="D280" s="1" t="s">
        <v>434</v>
      </c>
      <c r="E280" s="19" t="s">
        <v>953</v>
      </c>
      <c r="F280" s="1"/>
      <c r="I280" s="14"/>
    </row>
    <row r="281" spans="1:9" ht="13.5" customHeight="1" x14ac:dyDescent="0.25">
      <c r="A281" s="2" t="s">
        <v>1156</v>
      </c>
      <c r="B281" s="1" t="s">
        <v>1157</v>
      </c>
      <c r="C281" s="1" t="s">
        <v>1158</v>
      </c>
      <c r="D281" s="1" t="s">
        <v>2067</v>
      </c>
      <c r="E281" s="1" t="s">
        <v>953</v>
      </c>
      <c r="F281" s="1"/>
      <c r="I281" s="14"/>
    </row>
    <row r="282" spans="1:9" ht="13.5" customHeight="1" x14ac:dyDescent="0.25">
      <c r="A282" s="2" t="s">
        <v>1159</v>
      </c>
      <c r="B282" s="1" t="s">
        <v>1160</v>
      </c>
      <c r="C282" s="1" t="s">
        <v>1161</v>
      </c>
      <c r="D282" s="1" t="s">
        <v>2068</v>
      </c>
      <c r="E282" s="1" t="s">
        <v>953</v>
      </c>
      <c r="F282" s="1"/>
      <c r="I282" s="14"/>
    </row>
    <row r="283" spans="1:9" ht="13.5" customHeight="1" x14ac:dyDescent="0.25">
      <c r="A283" s="2" t="s">
        <v>1162</v>
      </c>
      <c r="B283" s="1" t="s">
        <v>1163</v>
      </c>
      <c r="C283" s="1" t="s">
        <v>1164</v>
      </c>
      <c r="D283" s="1" t="s">
        <v>2069</v>
      </c>
      <c r="E283" s="1" t="s">
        <v>989</v>
      </c>
      <c r="F283" s="1"/>
      <c r="I283" s="14"/>
    </row>
    <row r="284" spans="1:9" ht="13.5" customHeight="1" x14ac:dyDescent="0.25">
      <c r="A284" s="2" t="s">
        <v>1165</v>
      </c>
      <c r="B284" s="1" t="s">
        <v>1166</v>
      </c>
      <c r="C284" s="1" t="s">
        <v>1167</v>
      </c>
      <c r="D284" s="1" t="s">
        <v>2070</v>
      </c>
      <c r="E284" s="1" t="s">
        <v>953</v>
      </c>
      <c r="F284" s="1"/>
      <c r="I284" s="14"/>
    </row>
    <row r="285" spans="1:9" ht="13.5" customHeight="1" x14ac:dyDescent="0.25">
      <c r="A285" s="2" t="s">
        <v>1168</v>
      </c>
      <c r="B285" s="1" t="s">
        <v>1169</v>
      </c>
      <c r="C285" s="1" t="s">
        <v>1170</v>
      </c>
      <c r="D285" s="1" t="s">
        <v>2071</v>
      </c>
      <c r="E285" s="1" t="s">
        <v>929</v>
      </c>
      <c r="F285" s="1"/>
      <c r="I285" s="14"/>
    </row>
    <row r="286" spans="1:9" ht="13.5" customHeight="1" x14ac:dyDescent="0.25">
      <c r="A286" s="2" t="s">
        <v>1171</v>
      </c>
      <c r="B286" s="1" t="s">
        <v>1172</v>
      </c>
      <c r="C286" s="1" t="s">
        <v>1173</v>
      </c>
      <c r="D286" s="1" t="s">
        <v>2072</v>
      </c>
      <c r="E286" s="1" t="s">
        <v>929</v>
      </c>
      <c r="F286" s="1"/>
      <c r="I286" s="14"/>
    </row>
    <row r="287" spans="1:9" ht="13.5" customHeight="1" x14ac:dyDescent="0.25">
      <c r="A287" s="2" t="s">
        <v>1174</v>
      </c>
      <c r="B287" s="1" t="s">
        <v>216</v>
      </c>
      <c r="C287" s="1" t="s">
        <v>1175</v>
      </c>
      <c r="D287" s="1" t="s">
        <v>1176</v>
      </c>
      <c r="E287" s="1" t="s">
        <v>929</v>
      </c>
      <c r="F287" s="1"/>
      <c r="I287" s="14"/>
    </row>
    <row r="288" spans="1:9" ht="13.5" customHeight="1" x14ac:dyDescent="0.25">
      <c r="A288" s="2" t="s">
        <v>1177</v>
      </c>
      <c r="B288" s="1" t="s">
        <v>1178</v>
      </c>
      <c r="C288" s="1" t="s">
        <v>1179</v>
      </c>
      <c r="D288" s="1" t="s">
        <v>1180</v>
      </c>
      <c r="E288" s="1" t="s">
        <v>929</v>
      </c>
      <c r="F288" s="1"/>
      <c r="I288" s="14"/>
    </row>
    <row r="289" spans="1:11" ht="13.5" customHeight="1" x14ac:dyDescent="0.25">
      <c r="A289" s="2" t="s">
        <v>1181</v>
      </c>
      <c r="B289" s="1" t="s">
        <v>1182</v>
      </c>
      <c r="C289" s="1" t="s">
        <v>1183</v>
      </c>
      <c r="D289" s="1" t="s">
        <v>2073</v>
      </c>
      <c r="E289" s="1" t="s">
        <v>929</v>
      </c>
      <c r="F289" s="1"/>
      <c r="I289" s="14"/>
    </row>
    <row r="290" spans="1:11" ht="13.5" customHeight="1" x14ac:dyDescent="0.25">
      <c r="A290" s="2" t="s">
        <v>1184</v>
      </c>
      <c r="B290" s="1" t="s">
        <v>39</v>
      </c>
      <c r="C290" s="1" t="s">
        <v>1185</v>
      </c>
      <c r="E290" s="1" t="s">
        <v>953</v>
      </c>
      <c r="F290" s="1"/>
      <c r="I290" s="14"/>
    </row>
    <row r="291" spans="1:11" ht="13.5" customHeight="1" x14ac:dyDescent="0.25">
      <c r="A291" s="2" t="s">
        <v>1186</v>
      </c>
      <c r="B291" s="1" t="s">
        <v>1187</v>
      </c>
      <c r="C291" s="1" t="s">
        <v>1188</v>
      </c>
      <c r="D291" s="1" t="s">
        <v>2074</v>
      </c>
      <c r="E291" s="1" t="s">
        <v>933</v>
      </c>
      <c r="F291" s="1"/>
      <c r="I291" s="14"/>
    </row>
    <row r="292" spans="1:11" ht="13.5" customHeight="1" x14ac:dyDescent="0.25">
      <c r="A292" s="2" t="s">
        <v>1189</v>
      </c>
      <c r="B292" s="1" t="s">
        <v>1190</v>
      </c>
      <c r="C292" s="1" t="s">
        <v>1191</v>
      </c>
      <c r="E292" s="1" t="s">
        <v>929</v>
      </c>
      <c r="F292" s="1"/>
      <c r="I292" s="14"/>
    </row>
    <row r="293" spans="1:11" ht="13.5" customHeight="1" x14ac:dyDescent="0.25">
      <c r="A293" s="2" t="s">
        <v>1192</v>
      </c>
      <c r="B293" s="1" t="s">
        <v>331</v>
      </c>
      <c r="C293" s="1" t="s">
        <v>1193</v>
      </c>
      <c r="D293" s="1" t="s">
        <v>2128</v>
      </c>
      <c r="E293" s="1" t="s">
        <v>953</v>
      </c>
      <c r="F293" s="1" t="s">
        <v>1663</v>
      </c>
      <c r="I293" s="14"/>
    </row>
    <row r="294" spans="1:11" ht="13.5" customHeight="1" x14ac:dyDescent="0.25">
      <c r="A294" s="2" t="s">
        <v>1194</v>
      </c>
      <c r="B294" s="1" t="s">
        <v>219</v>
      </c>
      <c r="C294" s="1" t="s">
        <v>1195</v>
      </c>
      <c r="D294" s="1" t="s">
        <v>2127</v>
      </c>
      <c r="E294" s="1" t="s">
        <v>1196</v>
      </c>
      <c r="F294" s="1" t="s">
        <v>1940</v>
      </c>
      <c r="I294" s="14"/>
    </row>
    <row r="295" spans="1:11" ht="13.5" customHeight="1" x14ac:dyDescent="0.25">
      <c r="A295" s="2" t="s">
        <v>1197</v>
      </c>
      <c r="B295" s="1" t="s">
        <v>1198</v>
      </c>
      <c r="C295" s="1" t="s">
        <v>1199</v>
      </c>
      <c r="D295" s="1" t="s">
        <v>2075</v>
      </c>
      <c r="E295" s="1" t="s">
        <v>953</v>
      </c>
      <c r="F295" s="1"/>
      <c r="I295" s="14"/>
    </row>
    <row r="296" spans="1:11" ht="13.5" customHeight="1" x14ac:dyDescent="0.25">
      <c r="A296" s="2" t="s">
        <v>1200</v>
      </c>
      <c r="B296" s="1" t="s">
        <v>1201</v>
      </c>
      <c r="C296" s="1" t="s">
        <v>1202</v>
      </c>
      <c r="D296" s="1" t="s">
        <v>2076</v>
      </c>
      <c r="E296" s="1" t="s">
        <v>953</v>
      </c>
      <c r="F296" s="1"/>
      <c r="I296" s="14"/>
    </row>
    <row r="297" spans="1:11" ht="13.5" customHeight="1" x14ac:dyDescent="0.25">
      <c r="A297" s="2" t="s">
        <v>1600</v>
      </c>
      <c r="B297" s="1" t="s">
        <v>1601</v>
      </c>
      <c r="C297" s="1" t="s">
        <v>1203</v>
      </c>
      <c r="D297" s="1" t="s">
        <v>1204</v>
      </c>
      <c r="E297" s="1" t="s">
        <v>1602</v>
      </c>
      <c r="F297" s="1"/>
      <c r="I297" s="14"/>
    </row>
    <row r="298" spans="1:11" ht="13.5" customHeight="1" x14ac:dyDescent="0.25">
      <c r="A298" s="2" t="s">
        <v>1205</v>
      </c>
      <c r="B298" s="1" t="s">
        <v>1206</v>
      </c>
      <c r="C298" s="1" t="s">
        <v>1207</v>
      </c>
      <c r="D298" s="1" t="s">
        <v>1208</v>
      </c>
      <c r="E298" s="1" t="s">
        <v>953</v>
      </c>
      <c r="F298" s="1"/>
      <c r="I298" s="14"/>
    </row>
    <row r="299" spans="1:11" ht="13.5" customHeight="1" x14ac:dyDescent="0.25">
      <c r="A299" s="2" t="s">
        <v>1209</v>
      </c>
      <c r="B299" s="1" t="s">
        <v>1210</v>
      </c>
      <c r="C299" s="1" t="s">
        <v>1211</v>
      </c>
      <c r="D299" s="1" t="s">
        <v>1212</v>
      </c>
      <c r="E299" s="1" t="s">
        <v>953</v>
      </c>
      <c r="F299" s="1"/>
      <c r="I299" s="14"/>
    </row>
    <row r="300" spans="1:11" ht="13.5" customHeight="1" x14ac:dyDescent="0.25">
      <c r="A300" s="2" t="s">
        <v>1213</v>
      </c>
      <c r="B300" s="1" t="s">
        <v>1214</v>
      </c>
      <c r="C300" s="1" t="s">
        <v>2163</v>
      </c>
      <c r="D300" s="1" t="s">
        <v>2149</v>
      </c>
      <c r="E300" s="1" t="s">
        <v>953</v>
      </c>
      <c r="F300" s="1" t="s">
        <v>2156</v>
      </c>
      <c r="I300" s="14"/>
    </row>
    <row r="301" spans="1:11" ht="13.5" customHeight="1" x14ac:dyDescent="0.25">
      <c r="A301" s="2" t="s">
        <v>1215</v>
      </c>
      <c r="B301" s="1" t="s">
        <v>1216</v>
      </c>
      <c r="C301" s="1" t="s">
        <v>2163</v>
      </c>
      <c r="D301" s="1" t="s">
        <v>2148</v>
      </c>
      <c r="E301" s="1" t="s">
        <v>953</v>
      </c>
      <c r="F301" s="1" t="s">
        <v>2156</v>
      </c>
      <c r="I301" s="14"/>
    </row>
    <row r="302" spans="1:11" ht="13.5" customHeight="1" x14ac:dyDescent="0.25">
      <c r="A302" s="2" t="s">
        <v>1217</v>
      </c>
      <c r="B302" s="1" t="s">
        <v>1218</v>
      </c>
      <c r="C302" s="1" t="s">
        <v>1219</v>
      </c>
      <c r="D302" s="1" t="s">
        <v>1931</v>
      </c>
      <c r="E302" s="1" t="s">
        <v>953</v>
      </c>
      <c r="F302" s="1" t="s">
        <v>1929</v>
      </c>
      <c r="I302" s="14"/>
      <c r="J302" s="4"/>
      <c r="K302" s="4"/>
    </row>
    <row r="303" spans="1:11" ht="13.5" customHeight="1" x14ac:dyDescent="0.25">
      <c r="A303" s="2" t="s">
        <v>1220</v>
      </c>
      <c r="B303" s="1" t="s">
        <v>1221</v>
      </c>
      <c r="C303" s="1" t="s">
        <v>1222</v>
      </c>
      <c r="D303" s="1" t="s">
        <v>1223</v>
      </c>
      <c r="E303" s="1" t="s">
        <v>282</v>
      </c>
      <c r="F303" s="1" t="s">
        <v>2136</v>
      </c>
      <c r="I303" s="14"/>
      <c r="J303" s="4"/>
      <c r="K303" s="4"/>
    </row>
    <row r="304" spans="1:11" ht="13.5" customHeight="1" x14ac:dyDescent="0.25">
      <c r="A304" s="2" t="s">
        <v>1224</v>
      </c>
      <c r="B304" s="1" t="s">
        <v>1225</v>
      </c>
      <c r="C304" s="1" t="s">
        <v>1226</v>
      </c>
      <c r="D304" s="1" t="s">
        <v>2077</v>
      </c>
      <c r="E304" s="1" t="s">
        <v>953</v>
      </c>
      <c r="F304" s="1"/>
      <c r="I304" s="14"/>
      <c r="J304" s="4"/>
      <c r="K304" s="4"/>
    </row>
    <row r="305" spans="1:11" ht="13.5" customHeight="1" x14ac:dyDescent="0.25">
      <c r="A305" s="2" t="s">
        <v>1227</v>
      </c>
      <c r="B305" s="1" t="s">
        <v>1228</v>
      </c>
      <c r="C305" s="1" t="s">
        <v>1229</v>
      </c>
      <c r="D305" s="1" t="s">
        <v>2078</v>
      </c>
      <c r="E305" s="1" t="s">
        <v>949</v>
      </c>
      <c r="F305" s="1"/>
      <c r="I305" s="14"/>
      <c r="J305" s="4"/>
      <c r="K305" s="4"/>
    </row>
    <row r="306" spans="1:11" ht="13.5" customHeight="1" x14ac:dyDescent="0.25">
      <c r="A306" s="2" t="s">
        <v>1230</v>
      </c>
      <c r="B306" s="1" t="s">
        <v>1231</v>
      </c>
      <c r="C306" s="1" t="s">
        <v>1232</v>
      </c>
      <c r="D306" s="1" t="s">
        <v>2079</v>
      </c>
      <c r="E306" s="1" t="s">
        <v>953</v>
      </c>
      <c r="F306" s="1"/>
      <c r="I306" s="14"/>
      <c r="J306" s="4"/>
      <c r="K306" s="4"/>
    </row>
    <row r="307" spans="1:11" ht="13.5" customHeight="1" x14ac:dyDescent="0.25">
      <c r="A307" s="2" t="s">
        <v>1233</v>
      </c>
      <c r="B307" s="1" t="s">
        <v>1234</v>
      </c>
      <c r="C307" s="1" t="s">
        <v>1235</v>
      </c>
      <c r="D307" s="1" t="s">
        <v>1932</v>
      </c>
      <c r="E307" s="1" t="s">
        <v>953</v>
      </c>
      <c r="F307" s="1" t="s">
        <v>1929</v>
      </c>
      <c r="I307" s="14"/>
      <c r="J307" s="4"/>
      <c r="K307" s="4"/>
    </row>
    <row r="308" spans="1:11" ht="13.5" customHeight="1" x14ac:dyDescent="0.25">
      <c r="A308" s="2" t="s">
        <v>1236</v>
      </c>
      <c r="B308" s="1" t="s">
        <v>1237</v>
      </c>
      <c r="C308" s="1" t="s">
        <v>1436</v>
      </c>
      <c r="E308" s="1" t="s">
        <v>953</v>
      </c>
      <c r="F308" s="1"/>
      <c r="I308" s="14"/>
      <c r="J308" s="4"/>
      <c r="K308" s="4"/>
    </row>
    <row r="309" spans="1:11" ht="13.5" customHeight="1" x14ac:dyDescent="0.25">
      <c r="A309" s="2" t="s">
        <v>1238</v>
      </c>
      <c r="B309" s="1" t="s">
        <v>1239</v>
      </c>
      <c r="C309" s="1" t="s">
        <v>1240</v>
      </c>
      <c r="D309" s="1" t="s">
        <v>2080</v>
      </c>
      <c r="E309" s="1" t="s">
        <v>953</v>
      </c>
      <c r="F309" s="1"/>
      <c r="I309" s="14"/>
      <c r="J309" s="4"/>
      <c r="K309" s="4"/>
    </row>
    <row r="310" spans="1:11" ht="13.5" customHeight="1" x14ac:dyDescent="0.25">
      <c r="A310" s="2" t="s">
        <v>1241</v>
      </c>
      <c r="B310" s="1" t="s">
        <v>1242</v>
      </c>
      <c r="C310" s="1" t="s">
        <v>1243</v>
      </c>
      <c r="D310" s="1" t="s">
        <v>1244</v>
      </c>
      <c r="E310" s="1" t="s">
        <v>953</v>
      </c>
      <c r="F310" s="1"/>
      <c r="I310" s="14"/>
      <c r="J310" s="4"/>
      <c r="K310" s="4"/>
    </row>
    <row r="311" spans="1:11" ht="13.5" customHeight="1" x14ac:dyDescent="0.25">
      <c r="A311" s="2" t="s">
        <v>1245</v>
      </c>
      <c r="B311" s="1" t="s">
        <v>1246</v>
      </c>
      <c r="C311" s="1" t="s">
        <v>1247</v>
      </c>
      <c r="E311" s="1" t="s">
        <v>1248</v>
      </c>
      <c r="F311" s="1"/>
      <c r="I311" s="14"/>
      <c r="J311" s="4"/>
      <c r="K311" s="4"/>
    </row>
    <row r="312" spans="1:11" ht="13.5" customHeight="1" x14ac:dyDescent="0.25">
      <c r="A312" s="2" t="s">
        <v>1249</v>
      </c>
      <c r="B312" s="1" t="s">
        <v>1250</v>
      </c>
      <c r="C312" s="1" t="s">
        <v>1251</v>
      </c>
      <c r="D312" s="1" t="s">
        <v>2081</v>
      </c>
      <c r="E312" s="1" t="s">
        <v>1252</v>
      </c>
      <c r="F312" s="1"/>
      <c r="I312" s="14"/>
      <c r="J312" s="4"/>
      <c r="K312" s="4"/>
    </row>
    <row r="313" spans="1:11" ht="13.5" customHeight="1" x14ac:dyDescent="0.25">
      <c r="A313" s="2" t="s">
        <v>1253</v>
      </c>
      <c r="B313" s="1" t="s">
        <v>1254</v>
      </c>
      <c r="C313" s="1" t="s">
        <v>1255</v>
      </c>
      <c r="D313" s="1" t="s">
        <v>2082</v>
      </c>
      <c r="E313" s="1" t="s">
        <v>1252</v>
      </c>
      <c r="F313" s="1"/>
      <c r="I313" s="14"/>
      <c r="J313" s="4"/>
      <c r="K313" s="4"/>
    </row>
    <row r="314" spans="1:11" ht="13.5" customHeight="1" x14ac:dyDescent="0.25">
      <c r="A314" s="2" t="s">
        <v>1256</v>
      </c>
      <c r="B314" s="1" t="s">
        <v>1257</v>
      </c>
      <c r="C314" s="1" t="s">
        <v>1258</v>
      </c>
      <c r="D314" s="1" t="s">
        <v>2083</v>
      </c>
      <c r="E314" s="1" t="s">
        <v>953</v>
      </c>
      <c r="F314" s="1"/>
      <c r="I314" s="14"/>
      <c r="J314" s="4"/>
      <c r="K314" s="4"/>
    </row>
    <row r="315" spans="1:11" ht="13.5" customHeight="1" x14ac:dyDescent="0.25">
      <c r="A315" s="2" t="s">
        <v>1259</v>
      </c>
      <c r="B315" s="1" t="s">
        <v>1260</v>
      </c>
      <c r="C315" s="1" t="s">
        <v>1261</v>
      </c>
      <c r="D315" s="1" t="s">
        <v>1262</v>
      </c>
      <c r="E315" s="1" t="s">
        <v>953</v>
      </c>
      <c r="F315" s="1"/>
      <c r="I315" s="14"/>
      <c r="J315" s="4"/>
      <c r="K315" s="4"/>
    </row>
    <row r="316" spans="1:11" ht="13.5" customHeight="1" x14ac:dyDescent="0.25">
      <c r="A316" s="2" t="s">
        <v>1263</v>
      </c>
      <c r="B316" s="1" t="s">
        <v>1264</v>
      </c>
      <c r="C316" s="1" t="s">
        <v>1265</v>
      </c>
      <c r="E316" s="1" t="s">
        <v>953</v>
      </c>
      <c r="F316" s="1"/>
      <c r="I316" s="14"/>
      <c r="J316" s="4"/>
      <c r="K316" s="4"/>
    </row>
    <row r="317" spans="1:11" ht="13.5" customHeight="1" x14ac:dyDescent="0.25">
      <c r="A317" s="2" t="s">
        <v>1266</v>
      </c>
      <c r="B317" s="1" t="s">
        <v>1267</v>
      </c>
      <c r="C317" s="1" t="s">
        <v>1268</v>
      </c>
      <c r="D317" s="1" t="s">
        <v>2084</v>
      </c>
      <c r="E317" s="1" t="s">
        <v>989</v>
      </c>
      <c r="F317" s="1"/>
      <c r="I317" s="14"/>
      <c r="J317" s="4"/>
      <c r="K317" s="4"/>
    </row>
    <row r="318" spans="1:11" ht="13.5" customHeight="1" x14ac:dyDescent="0.25">
      <c r="A318" s="2" t="s">
        <v>1269</v>
      </c>
      <c r="B318" s="1" t="s">
        <v>1270</v>
      </c>
      <c r="C318" s="1" t="s">
        <v>1271</v>
      </c>
      <c r="D318" s="1" t="s">
        <v>1272</v>
      </c>
      <c r="E318" s="1" t="s">
        <v>989</v>
      </c>
      <c r="F318" s="1"/>
      <c r="I318" s="14"/>
      <c r="J318" s="4"/>
      <c r="K318" s="4"/>
    </row>
    <row r="319" spans="1:11" ht="13.5" customHeight="1" x14ac:dyDescent="0.25">
      <c r="A319" s="2" t="s">
        <v>1273</v>
      </c>
      <c r="B319" s="1" t="s">
        <v>1274</v>
      </c>
      <c r="C319" s="1" t="s">
        <v>1275</v>
      </c>
      <c r="D319" s="1" t="s">
        <v>1276</v>
      </c>
      <c r="E319" s="1" t="s">
        <v>949</v>
      </c>
      <c r="F319" s="1"/>
      <c r="I319" s="14"/>
      <c r="J319" s="4"/>
      <c r="K319" s="4"/>
    </row>
    <row r="320" spans="1:11" ht="13.5" customHeight="1" x14ac:dyDescent="0.25">
      <c r="A320" s="2" t="s">
        <v>1277</v>
      </c>
      <c r="B320" s="1" t="s">
        <v>1278</v>
      </c>
      <c r="C320" s="1" t="s">
        <v>1279</v>
      </c>
      <c r="D320" s="1" t="s">
        <v>1280</v>
      </c>
      <c r="E320" s="1" t="s">
        <v>989</v>
      </c>
      <c r="F320" s="1"/>
      <c r="I320" s="14"/>
      <c r="J320" s="4"/>
      <c r="K320" s="4"/>
    </row>
    <row r="321" spans="1:11" ht="13.5" customHeight="1" x14ac:dyDescent="0.25">
      <c r="A321" s="2" t="s">
        <v>1281</v>
      </c>
      <c r="B321" s="1" t="s">
        <v>1282</v>
      </c>
      <c r="C321" s="1" t="s">
        <v>1283</v>
      </c>
      <c r="D321" s="1" t="s">
        <v>1284</v>
      </c>
      <c r="E321" s="1" t="s">
        <v>929</v>
      </c>
      <c r="F321" s="1"/>
      <c r="I321" s="14"/>
      <c r="J321" s="4"/>
      <c r="K321" s="4"/>
    </row>
    <row r="322" spans="1:11" ht="13.5" customHeight="1" x14ac:dyDescent="0.25">
      <c r="A322" s="2" t="s">
        <v>1285</v>
      </c>
      <c r="B322" s="1" t="s">
        <v>1286</v>
      </c>
      <c r="C322" s="1" t="s">
        <v>1287</v>
      </c>
      <c r="D322" s="1" t="s">
        <v>2085</v>
      </c>
      <c r="E322" s="1" t="s">
        <v>989</v>
      </c>
      <c r="F322" s="1"/>
      <c r="I322" s="14"/>
      <c r="J322" s="4"/>
      <c r="K322" s="4"/>
    </row>
    <row r="323" spans="1:11" ht="13.5" customHeight="1" x14ac:dyDescent="0.25">
      <c r="A323" s="2" t="s">
        <v>1288</v>
      </c>
      <c r="B323" s="1" t="s">
        <v>1289</v>
      </c>
      <c r="C323" s="1" t="s">
        <v>1290</v>
      </c>
      <c r="D323" s="1" t="s">
        <v>2086</v>
      </c>
      <c r="E323" s="1" t="s">
        <v>989</v>
      </c>
      <c r="F323" s="1"/>
      <c r="I323" s="14"/>
      <c r="J323" s="4"/>
      <c r="K323" s="4"/>
    </row>
    <row r="324" spans="1:11" ht="13.5" customHeight="1" x14ac:dyDescent="0.25">
      <c r="A324" s="2" t="s">
        <v>1291</v>
      </c>
      <c r="B324" s="1" t="s">
        <v>1292</v>
      </c>
      <c r="C324" s="1" t="s">
        <v>1293</v>
      </c>
      <c r="D324" s="1" t="s">
        <v>2087</v>
      </c>
      <c r="E324" s="1" t="s">
        <v>953</v>
      </c>
      <c r="F324" s="1"/>
      <c r="I324" s="14"/>
      <c r="J324" s="4"/>
      <c r="K324" s="4"/>
    </row>
    <row r="325" spans="1:11" ht="13.5" customHeight="1" x14ac:dyDescent="0.25">
      <c r="A325" s="2" t="s">
        <v>1294</v>
      </c>
      <c r="B325" s="1" t="s">
        <v>1295</v>
      </c>
      <c r="C325" s="1" t="s">
        <v>1296</v>
      </c>
      <c r="D325" s="1" t="s">
        <v>1934</v>
      </c>
      <c r="E325" s="1" t="s">
        <v>953</v>
      </c>
      <c r="F325" s="1" t="s">
        <v>1933</v>
      </c>
      <c r="I325" s="14"/>
      <c r="J325" s="4"/>
      <c r="K325" s="4"/>
    </row>
    <row r="326" spans="1:11" ht="13.5" customHeight="1" x14ac:dyDescent="0.25">
      <c r="A326" s="2" t="s">
        <v>1297</v>
      </c>
      <c r="B326" s="1" t="s">
        <v>1298</v>
      </c>
      <c r="C326" s="1" t="s">
        <v>1299</v>
      </c>
      <c r="D326" s="1" t="s">
        <v>1935</v>
      </c>
      <c r="E326" s="1" t="s">
        <v>953</v>
      </c>
      <c r="F326" s="1" t="s">
        <v>1933</v>
      </c>
      <c r="I326" s="14"/>
      <c r="J326" s="4"/>
      <c r="K326" s="4"/>
    </row>
    <row r="327" spans="1:11" ht="13.5" customHeight="1" x14ac:dyDescent="0.25">
      <c r="A327" s="2" t="s">
        <v>1300</v>
      </c>
      <c r="B327" s="1" t="s">
        <v>1301</v>
      </c>
      <c r="C327" s="1" t="s">
        <v>1302</v>
      </c>
      <c r="D327" s="1" t="s">
        <v>2088</v>
      </c>
      <c r="E327" s="1" t="s">
        <v>1303</v>
      </c>
      <c r="F327" s="1"/>
      <c r="I327" s="14"/>
      <c r="J327" s="4"/>
      <c r="K327" s="4"/>
    </row>
    <row r="328" spans="1:11" ht="13.5" customHeight="1" x14ac:dyDescent="0.25">
      <c r="A328" s="2" t="s">
        <v>1304</v>
      </c>
      <c r="B328" s="1" t="s">
        <v>1305</v>
      </c>
      <c r="C328" s="1" t="s">
        <v>1306</v>
      </c>
      <c r="D328" s="1" t="s">
        <v>2089</v>
      </c>
      <c r="E328" s="1" t="s">
        <v>929</v>
      </c>
      <c r="F328" s="1"/>
      <c r="I328" s="14"/>
      <c r="J328" s="4"/>
      <c r="K328" s="4"/>
    </row>
    <row r="329" spans="1:11" ht="13.5" customHeight="1" x14ac:dyDescent="0.25">
      <c r="A329" s="2" t="s">
        <v>1307</v>
      </c>
      <c r="B329" s="1" t="s">
        <v>1308</v>
      </c>
      <c r="C329" s="1" t="s">
        <v>1309</v>
      </c>
      <c r="D329" s="1" t="s">
        <v>2090</v>
      </c>
      <c r="E329" s="1" t="s">
        <v>953</v>
      </c>
      <c r="F329" s="1"/>
      <c r="I329" s="14"/>
      <c r="J329" s="4"/>
      <c r="K329" s="4"/>
    </row>
    <row r="330" spans="1:11" ht="13.5" customHeight="1" x14ac:dyDescent="0.25">
      <c r="A330" s="2" t="s">
        <v>1310</v>
      </c>
      <c r="B330" s="1" t="s">
        <v>1311</v>
      </c>
      <c r="C330" s="1" t="s">
        <v>1312</v>
      </c>
      <c r="D330" s="1" t="s">
        <v>1313</v>
      </c>
      <c r="E330" s="1" t="s">
        <v>1303</v>
      </c>
      <c r="F330" s="1"/>
      <c r="I330" s="14"/>
      <c r="J330" s="4"/>
      <c r="K330" s="4"/>
    </row>
    <row r="331" spans="1:11" ht="13.5" customHeight="1" x14ac:dyDescent="0.25">
      <c r="A331" s="2" t="s">
        <v>1314</v>
      </c>
      <c r="B331" s="1" t="s">
        <v>1315</v>
      </c>
      <c r="C331" s="1" t="s">
        <v>1316</v>
      </c>
      <c r="D331" s="1" t="s">
        <v>1317</v>
      </c>
      <c r="E331" s="1" t="s">
        <v>949</v>
      </c>
      <c r="F331" s="1"/>
      <c r="I331" s="14"/>
      <c r="J331" s="4"/>
      <c r="K331" s="4"/>
    </row>
    <row r="332" spans="1:11" ht="13.5" customHeight="1" x14ac:dyDescent="0.25">
      <c r="A332" s="2" t="s">
        <v>1318</v>
      </c>
      <c r="B332" s="1" t="s">
        <v>1319</v>
      </c>
      <c r="C332" s="1" t="s">
        <v>1320</v>
      </c>
      <c r="D332" s="1" t="s">
        <v>2091</v>
      </c>
      <c r="E332" s="1" t="s">
        <v>953</v>
      </c>
      <c r="F332" s="1"/>
      <c r="I332" s="14"/>
      <c r="J332" s="4"/>
      <c r="K332" s="4"/>
    </row>
    <row r="333" spans="1:11" ht="13.5" customHeight="1" x14ac:dyDescent="0.25">
      <c r="A333" s="2" t="s">
        <v>1321</v>
      </c>
      <c r="B333" s="1" t="s">
        <v>1322</v>
      </c>
      <c r="C333" s="1" t="s">
        <v>1323</v>
      </c>
      <c r="D333" s="1" t="s">
        <v>2092</v>
      </c>
      <c r="E333" s="1" t="s">
        <v>929</v>
      </c>
      <c r="F333" s="1"/>
      <c r="I333" s="14"/>
    </row>
    <row r="334" spans="1:11" ht="13.5" customHeight="1" x14ac:dyDescent="0.25">
      <c r="A334" s="2" t="s">
        <v>1603</v>
      </c>
      <c r="B334" s="1" t="s">
        <v>1605</v>
      </c>
      <c r="C334" s="1" t="s">
        <v>1324</v>
      </c>
      <c r="D334" s="1" t="s">
        <v>2093</v>
      </c>
      <c r="E334" s="1" t="s">
        <v>1604</v>
      </c>
      <c r="F334" s="1" t="s">
        <v>1325</v>
      </c>
      <c r="I334" s="14"/>
    </row>
    <row r="335" spans="1:11" s="19" customFormat="1" ht="13.5" customHeight="1" x14ac:dyDescent="0.25">
      <c r="A335" s="2" t="s">
        <v>1326</v>
      </c>
      <c r="B335" s="1" t="s">
        <v>1327</v>
      </c>
      <c r="C335" s="1" t="s">
        <v>1328</v>
      </c>
      <c r="D335" s="1" t="s">
        <v>2094</v>
      </c>
      <c r="E335" s="1" t="s">
        <v>1097</v>
      </c>
      <c r="F335" s="1"/>
      <c r="G335" s="1"/>
      <c r="I335" s="14"/>
    </row>
    <row r="336" spans="1:11" s="19" customFormat="1" ht="13.5" customHeight="1" x14ac:dyDescent="0.25">
      <c r="A336" s="2" t="s">
        <v>1329</v>
      </c>
      <c r="B336" s="1" t="s">
        <v>1330</v>
      </c>
      <c r="C336" s="1" t="s">
        <v>1331</v>
      </c>
      <c r="D336" s="1" t="s">
        <v>1332</v>
      </c>
      <c r="E336" s="1" t="s">
        <v>1097</v>
      </c>
      <c r="F336" s="1"/>
      <c r="G336" s="1"/>
      <c r="I336" s="14"/>
    </row>
    <row r="337" spans="1:9" ht="13.5" customHeight="1" x14ac:dyDescent="0.25">
      <c r="A337" s="2" t="s">
        <v>1333</v>
      </c>
      <c r="B337" s="1" t="s">
        <v>1334</v>
      </c>
      <c r="C337" s="1" t="s">
        <v>1335</v>
      </c>
      <c r="D337" s="55" t="s">
        <v>2095</v>
      </c>
      <c r="E337" s="1" t="s">
        <v>953</v>
      </c>
      <c r="F337" s="1"/>
      <c r="I337" s="14"/>
    </row>
    <row r="338" spans="1:9" ht="13.5" customHeight="1" x14ac:dyDescent="0.25">
      <c r="A338" s="2" t="s">
        <v>1336</v>
      </c>
      <c r="B338" s="1" t="s">
        <v>1337</v>
      </c>
      <c r="C338" s="1" t="s">
        <v>1338</v>
      </c>
      <c r="D338" s="1" t="s">
        <v>2096</v>
      </c>
      <c r="E338" s="1" t="s">
        <v>1303</v>
      </c>
      <c r="F338" s="1"/>
      <c r="I338" s="14"/>
    </row>
    <row r="339" spans="1:9" ht="13.5" customHeight="1" x14ac:dyDescent="0.25">
      <c r="A339" s="2" t="s">
        <v>1339</v>
      </c>
      <c r="B339" s="1" t="s">
        <v>1340</v>
      </c>
      <c r="C339" s="1" t="s">
        <v>1341</v>
      </c>
      <c r="D339" s="1" t="s">
        <v>2097</v>
      </c>
      <c r="E339" s="1" t="s">
        <v>953</v>
      </c>
      <c r="F339" s="1"/>
      <c r="I339" s="14"/>
    </row>
    <row r="340" spans="1:9" ht="13.5" customHeight="1" x14ac:dyDescent="0.25">
      <c r="A340" s="2" t="s">
        <v>1342</v>
      </c>
      <c r="B340" s="1" t="s">
        <v>1343</v>
      </c>
      <c r="C340" s="1" t="s">
        <v>1344</v>
      </c>
      <c r="D340" s="1" t="s">
        <v>2098</v>
      </c>
      <c r="E340" s="1" t="s">
        <v>929</v>
      </c>
      <c r="F340" s="1"/>
      <c r="I340" s="14"/>
    </row>
    <row r="341" spans="1:9" ht="13.5" customHeight="1" x14ac:dyDescent="0.25">
      <c r="A341" s="2" t="s">
        <v>1345</v>
      </c>
      <c r="B341" s="1" t="s">
        <v>54</v>
      </c>
      <c r="C341" s="1" t="s">
        <v>1346</v>
      </c>
      <c r="E341" s="1" t="s">
        <v>953</v>
      </c>
      <c r="F341" s="1"/>
      <c r="I341" s="14"/>
    </row>
    <row r="342" spans="1:9" ht="13.5" customHeight="1" x14ac:dyDescent="0.25">
      <c r="A342" s="2" t="s">
        <v>1347</v>
      </c>
      <c r="B342" s="1" t="s">
        <v>1348</v>
      </c>
      <c r="C342" s="1" t="s">
        <v>1349</v>
      </c>
      <c r="D342" s="1" t="s">
        <v>1350</v>
      </c>
      <c r="E342" s="1" t="s">
        <v>953</v>
      </c>
      <c r="F342" s="1"/>
      <c r="I342" s="14"/>
    </row>
    <row r="343" spans="1:9" ht="13.5" customHeight="1" x14ac:dyDescent="0.25">
      <c r="A343" s="2" t="s">
        <v>1351</v>
      </c>
      <c r="B343" s="1" t="s">
        <v>1352</v>
      </c>
      <c r="C343" s="1" t="s">
        <v>1352</v>
      </c>
      <c r="D343" s="1" t="s">
        <v>2099</v>
      </c>
      <c r="E343" s="1" t="s">
        <v>953</v>
      </c>
      <c r="F343" s="1"/>
      <c r="I343" s="14"/>
    </row>
    <row r="344" spans="1:9" ht="13.5" customHeight="1" x14ac:dyDescent="0.25">
      <c r="A344" s="2" t="s">
        <v>1353</v>
      </c>
      <c r="B344" s="1" t="s">
        <v>1354</v>
      </c>
      <c r="C344" s="1" t="s">
        <v>1355</v>
      </c>
      <c r="D344" s="1" t="s">
        <v>1356</v>
      </c>
      <c r="E344" s="1" t="s">
        <v>953</v>
      </c>
      <c r="F344" s="1"/>
      <c r="I344" s="14"/>
    </row>
    <row r="345" spans="1:9" ht="13.5" customHeight="1" x14ac:dyDescent="0.25">
      <c r="A345" s="2" t="s">
        <v>1606</v>
      </c>
      <c r="B345" s="1" t="s">
        <v>1607</v>
      </c>
      <c r="C345" s="1" t="s">
        <v>1357</v>
      </c>
      <c r="D345" s="1" t="s">
        <v>2100</v>
      </c>
      <c r="E345" s="1" t="s">
        <v>929</v>
      </c>
      <c r="F345" s="1" t="s">
        <v>1358</v>
      </c>
      <c r="I345" s="14"/>
    </row>
    <row r="346" spans="1:9" ht="13.5" customHeight="1" x14ac:dyDescent="0.25">
      <c r="A346" s="2" t="s">
        <v>1359</v>
      </c>
      <c r="B346" s="1" t="s">
        <v>1360</v>
      </c>
      <c r="C346" s="1" t="s">
        <v>1361</v>
      </c>
      <c r="D346" s="1" t="s">
        <v>1362</v>
      </c>
      <c r="E346" s="1" t="s">
        <v>1097</v>
      </c>
      <c r="F346" s="1"/>
      <c r="I346" s="14"/>
    </row>
    <row r="347" spans="1:9" ht="13.5" customHeight="1" x14ac:dyDescent="0.25">
      <c r="A347" s="2" t="s">
        <v>1363</v>
      </c>
      <c r="B347" s="1" t="s">
        <v>1364</v>
      </c>
      <c r="C347" s="1" t="s">
        <v>1365</v>
      </c>
      <c r="D347" s="1" t="s">
        <v>2101</v>
      </c>
      <c r="E347" s="1" t="s">
        <v>1097</v>
      </c>
      <c r="F347" s="1"/>
      <c r="I347" s="14"/>
    </row>
    <row r="348" spans="1:9" ht="13.5" customHeight="1" x14ac:dyDescent="0.25">
      <c r="A348" s="2" t="s">
        <v>1366</v>
      </c>
      <c r="B348" s="1" t="s">
        <v>1367</v>
      </c>
      <c r="C348" s="1" t="s">
        <v>1368</v>
      </c>
      <c r="D348" s="1" t="s">
        <v>1369</v>
      </c>
      <c r="E348" s="1" t="s">
        <v>949</v>
      </c>
      <c r="F348" s="1"/>
      <c r="I348" s="14"/>
    </row>
    <row r="349" spans="1:9" ht="13.5" customHeight="1" x14ac:dyDescent="0.25">
      <c r="A349" s="2" t="s">
        <v>1370</v>
      </c>
      <c r="B349" s="1" t="s">
        <v>1371</v>
      </c>
      <c r="C349" s="1" t="s">
        <v>1372</v>
      </c>
      <c r="D349" s="1" t="s">
        <v>2102</v>
      </c>
      <c r="E349" s="1" t="s">
        <v>1097</v>
      </c>
      <c r="F349" s="1"/>
      <c r="I349" s="14"/>
    </row>
    <row r="350" spans="1:9" ht="13.5" customHeight="1" x14ac:dyDescent="0.25">
      <c r="A350" s="2" t="s">
        <v>1373</v>
      </c>
      <c r="B350" s="1" t="s">
        <v>1374</v>
      </c>
      <c r="C350" s="1" t="s">
        <v>1375</v>
      </c>
      <c r="D350" s="55" t="s">
        <v>2103</v>
      </c>
      <c r="E350" s="1" t="s">
        <v>953</v>
      </c>
      <c r="F350" s="1"/>
      <c r="I350" s="14"/>
    </row>
    <row r="351" spans="1:9" ht="13.5" customHeight="1" x14ac:dyDescent="0.25">
      <c r="A351" s="2" t="s">
        <v>1376</v>
      </c>
      <c r="B351" s="1" t="s">
        <v>1377</v>
      </c>
      <c r="C351" s="1" t="s">
        <v>1378</v>
      </c>
      <c r="D351" s="1" t="s">
        <v>2104</v>
      </c>
      <c r="E351" s="1" t="s">
        <v>1097</v>
      </c>
      <c r="F351" s="1"/>
      <c r="I351" s="14"/>
    </row>
    <row r="352" spans="1:9" ht="13.5" customHeight="1" x14ac:dyDescent="0.25">
      <c r="A352" s="2" t="s">
        <v>1379</v>
      </c>
      <c r="B352" s="1" t="s">
        <v>1380</v>
      </c>
      <c r="C352" s="1" t="s">
        <v>1381</v>
      </c>
      <c r="D352" s="55" t="s">
        <v>2105</v>
      </c>
      <c r="E352" s="1" t="s">
        <v>953</v>
      </c>
      <c r="F352" s="1"/>
      <c r="I352" s="14"/>
    </row>
    <row r="353" spans="1:9" ht="13.5" customHeight="1" x14ac:dyDescent="0.25">
      <c r="A353" s="2" t="s">
        <v>1382</v>
      </c>
      <c r="B353" s="1" t="s">
        <v>1383</v>
      </c>
      <c r="C353" s="1" t="s">
        <v>1384</v>
      </c>
      <c r="D353" s="1" t="s">
        <v>1385</v>
      </c>
      <c r="E353" s="1" t="s">
        <v>953</v>
      </c>
      <c r="F353" s="1"/>
      <c r="I353" s="14"/>
    </row>
    <row r="354" spans="1:9" ht="13.5" customHeight="1" x14ac:dyDescent="0.25">
      <c r="A354" s="2" t="s">
        <v>1386</v>
      </c>
      <c r="B354" s="1" t="s">
        <v>1387</v>
      </c>
      <c r="C354" s="1" t="s">
        <v>1388</v>
      </c>
      <c r="D354" s="1" t="s">
        <v>1389</v>
      </c>
      <c r="E354" s="1" t="s">
        <v>953</v>
      </c>
      <c r="F354" s="1"/>
      <c r="I354" s="14"/>
    </row>
    <row r="355" spans="1:9" ht="13.5" customHeight="1" x14ac:dyDescent="0.25">
      <c r="A355" s="2" t="s">
        <v>1390</v>
      </c>
      <c r="B355" s="1" t="s">
        <v>1391</v>
      </c>
      <c r="C355" s="1" t="s">
        <v>1392</v>
      </c>
      <c r="D355" s="1" t="s">
        <v>1393</v>
      </c>
      <c r="E355" s="1" t="s">
        <v>953</v>
      </c>
      <c r="F355" s="1"/>
      <c r="G355" s="4"/>
      <c r="I355" s="14"/>
    </row>
    <row r="356" spans="1:9" ht="13.5" customHeight="1" x14ac:dyDescent="0.25">
      <c r="A356" s="2" t="s">
        <v>1394</v>
      </c>
      <c r="B356" s="1" t="s">
        <v>1395</v>
      </c>
      <c r="C356" s="1" t="s">
        <v>1396</v>
      </c>
      <c r="D356" s="1" t="s">
        <v>1397</v>
      </c>
      <c r="E356" s="1" t="s">
        <v>949</v>
      </c>
      <c r="F356" s="1"/>
      <c r="G356" s="4"/>
      <c r="I356" s="14"/>
    </row>
    <row r="357" spans="1:9" ht="13.5" customHeight="1" x14ac:dyDescent="0.25">
      <c r="A357" s="2" t="s">
        <v>1398</v>
      </c>
      <c r="B357" s="1" t="s">
        <v>1399</v>
      </c>
      <c r="C357" s="1" t="s">
        <v>1400</v>
      </c>
      <c r="D357" s="1" t="s">
        <v>1401</v>
      </c>
      <c r="E357" s="1" t="s">
        <v>949</v>
      </c>
      <c r="F357" s="1"/>
      <c r="G357" s="4"/>
      <c r="I357" s="14"/>
    </row>
    <row r="358" spans="1:9" ht="13.5" customHeight="1" x14ac:dyDescent="0.25">
      <c r="A358" s="2" t="s">
        <v>1402</v>
      </c>
      <c r="B358" s="1" t="s">
        <v>1403</v>
      </c>
      <c r="C358" s="1" t="s">
        <v>1404</v>
      </c>
      <c r="D358" s="1" t="s">
        <v>1405</v>
      </c>
      <c r="E358" s="1" t="s">
        <v>949</v>
      </c>
      <c r="F358" s="1"/>
      <c r="G358" s="4"/>
      <c r="I358" s="14"/>
    </row>
    <row r="359" spans="1:9" ht="13.5" customHeight="1" x14ac:dyDescent="0.25">
      <c r="A359" s="2" t="s">
        <v>1406</v>
      </c>
      <c r="B359" s="1" t="s">
        <v>1407</v>
      </c>
      <c r="C359" s="1" t="s">
        <v>1407</v>
      </c>
      <c r="D359" s="1" t="s">
        <v>2106</v>
      </c>
      <c r="E359" s="1" t="s">
        <v>933</v>
      </c>
      <c r="F359" s="1"/>
      <c r="G359" s="4"/>
      <c r="I359" s="14"/>
    </row>
    <row r="360" spans="1:9" ht="13.5" customHeight="1" x14ac:dyDescent="0.25">
      <c r="A360" s="2" t="s">
        <v>1408</v>
      </c>
      <c r="B360" s="1" t="s">
        <v>1409</v>
      </c>
      <c r="C360" s="1" t="s">
        <v>1410</v>
      </c>
      <c r="D360" s="1" t="s">
        <v>1411</v>
      </c>
      <c r="E360" s="1" t="s">
        <v>953</v>
      </c>
      <c r="F360" s="1"/>
      <c r="G360" s="4"/>
      <c r="I360" s="14"/>
    </row>
    <row r="361" spans="1:9" ht="13.5" customHeight="1" x14ac:dyDescent="0.25">
      <c r="A361" s="2" t="s">
        <v>1412</v>
      </c>
      <c r="B361" s="1" t="s">
        <v>1413</v>
      </c>
      <c r="C361" s="1" t="s">
        <v>1414</v>
      </c>
      <c r="D361" s="1" t="s">
        <v>1415</v>
      </c>
      <c r="E361" s="1" t="s">
        <v>953</v>
      </c>
      <c r="F361" s="1"/>
      <c r="G361" s="4"/>
      <c r="I361" s="14"/>
    </row>
    <row r="362" spans="1:9" ht="13.5" customHeight="1" x14ac:dyDescent="0.25">
      <c r="A362" s="2" t="s">
        <v>1416</v>
      </c>
      <c r="B362" s="1" t="s">
        <v>1417</v>
      </c>
      <c r="C362" s="1" t="s">
        <v>1418</v>
      </c>
      <c r="D362" s="1" t="s">
        <v>1419</v>
      </c>
      <c r="E362" s="1" t="s">
        <v>953</v>
      </c>
      <c r="F362" s="1"/>
      <c r="G362" s="4"/>
      <c r="I362" s="14"/>
    </row>
    <row r="363" spans="1:9" ht="13.5" customHeight="1" x14ac:dyDescent="0.25">
      <c r="A363" s="2" t="s">
        <v>1420</v>
      </c>
      <c r="B363" s="1" t="s">
        <v>1421</v>
      </c>
      <c r="C363" s="1" t="s">
        <v>1422</v>
      </c>
      <c r="D363" s="1" t="s">
        <v>1423</v>
      </c>
      <c r="E363" s="1" t="s">
        <v>953</v>
      </c>
      <c r="F363" s="1"/>
      <c r="G363" s="4"/>
      <c r="I363" s="14"/>
    </row>
    <row r="364" spans="1:9" ht="13.5" customHeight="1" x14ac:dyDescent="0.25">
      <c r="A364" s="2" t="s">
        <v>1424</v>
      </c>
      <c r="B364" s="1" t="s">
        <v>1425</v>
      </c>
      <c r="C364" s="1" t="s">
        <v>1426</v>
      </c>
      <c r="D364" s="1" t="s">
        <v>2107</v>
      </c>
      <c r="E364" s="1" t="s">
        <v>929</v>
      </c>
      <c r="F364" s="1"/>
      <c r="G364" s="4"/>
      <c r="I364" s="14"/>
    </row>
    <row r="365" spans="1:9" ht="13.5" customHeight="1" x14ac:dyDescent="0.25">
      <c r="A365" s="2" t="s">
        <v>1427</v>
      </c>
      <c r="B365" s="1" t="s">
        <v>1428</v>
      </c>
      <c r="C365" s="1" t="s">
        <v>1429</v>
      </c>
      <c r="D365" s="1" t="s">
        <v>1430</v>
      </c>
      <c r="E365" s="1" t="s">
        <v>953</v>
      </c>
      <c r="F365" s="1"/>
      <c r="G365" s="4"/>
      <c r="I365" s="14"/>
    </row>
    <row r="366" spans="1:9" ht="13.5" customHeight="1" x14ac:dyDescent="0.25">
      <c r="A366" s="2" t="s">
        <v>1431</v>
      </c>
      <c r="B366" s="1" t="s">
        <v>1432</v>
      </c>
      <c r="C366" s="1" t="s">
        <v>1433</v>
      </c>
      <c r="D366" s="1" t="s">
        <v>2108</v>
      </c>
      <c r="E366" s="1" t="s">
        <v>929</v>
      </c>
      <c r="F366" s="1"/>
      <c r="G366" s="4"/>
      <c r="I366" s="14"/>
    </row>
    <row r="367" spans="1:9" ht="13.5" customHeight="1" x14ac:dyDescent="0.25">
      <c r="A367" s="2" t="s">
        <v>1434</v>
      </c>
      <c r="B367" s="1" t="s">
        <v>691</v>
      </c>
      <c r="C367" s="1" t="s">
        <v>692</v>
      </c>
      <c r="D367" s="1" t="s">
        <v>2109</v>
      </c>
      <c r="E367" s="1" t="s">
        <v>949</v>
      </c>
      <c r="F367" s="1"/>
      <c r="G367" s="4"/>
      <c r="I367" s="14"/>
    </row>
    <row r="368" spans="1:9" ht="13.5" customHeight="1" x14ac:dyDescent="0.25">
      <c r="A368" s="2" t="s">
        <v>1458</v>
      </c>
      <c r="B368" s="1" t="s">
        <v>1459</v>
      </c>
      <c r="C368" s="1" t="s">
        <v>1460</v>
      </c>
      <c r="E368" s="40" t="s">
        <v>1632</v>
      </c>
      <c r="F368" s="1"/>
      <c r="G368" s="4"/>
      <c r="I368" s="14"/>
    </row>
    <row r="369" spans="1:9" ht="13.5" customHeight="1" x14ac:dyDescent="0.25">
      <c r="A369" s="2" t="s">
        <v>1461</v>
      </c>
      <c r="B369" s="1" t="s">
        <v>24</v>
      </c>
      <c r="C369" s="1" t="s">
        <v>1462</v>
      </c>
      <c r="E369" s="40" t="s">
        <v>274</v>
      </c>
      <c r="F369" s="1"/>
      <c r="G369" s="4"/>
      <c r="I369" s="14"/>
    </row>
    <row r="370" spans="1:9" ht="13.5" customHeight="1" x14ac:dyDescent="0.25">
      <c r="A370" s="2" t="s">
        <v>1608</v>
      </c>
      <c r="B370" s="1" t="s">
        <v>1609</v>
      </c>
      <c r="C370" s="1" t="s">
        <v>1463</v>
      </c>
      <c r="E370" s="40" t="s">
        <v>1632</v>
      </c>
      <c r="F370" s="1"/>
      <c r="G370" s="4"/>
      <c r="I370" s="14"/>
    </row>
    <row r="371" spans="1:9" ht="13.5" customHeight="1" x14ac:dyDescent="0.25">
      <c r="A371" s="2" t="s">
        <v>1610</v>
      </c>
      <c r="B371" s="1" t="s">
        <v>1611</v>
      </c>
      <c r="C371" s="1" t="s">
        <v>1464</v>
      </c>
      <c r="E371" s="40" t="s">
        <v>274</v>
      </c>
      <c r="F371" s="1"/>
      <c r="G371" s="4"/>
      <c r="I371" s="14"/>
    </row>
    <row r="372" spans="1:9" s="19" customFormat="1" ht="13.5" customHeight="1" x14ac:dyDescent="0.25">
      <c r="A372" s="2" t="s">
        <v>1465</v>
      </c>
      <c r="B372" s="1" t="s">
        <v>998</v>
      </c>
      <c r="C372" s="1" t="s">
        <v>2159</v>
      </c>
      <c r="D372" s="1" t="s">
        <v>2150</v>
      </c>
      <c r="E372" s="40" t="s">
        <v>274</v>
      </c>
      <c r="F372" s="1" t="s">
        <v>2164</v>
      </c>
      <c r="G372" s="4"/>
      <c r="I372" s="14"/>
    </row>
    <row r="373" spans="1:9" ht="13.5" customHeight="1" x14ac:dyDescent="0.25">
      <c r="A373" s="2" t="s">
        <v>1466</v>
      </c>
      <c r="B373" s="1" t="s">
        <v>1000</v>
      </c>
      <c r="C373" s="1" t="s">
        <v>2159</v>
      </c>
      <c r="D373" s="1" t="s">
        <v>1959</v>
      </c>
      <c r="E373" s="40" t="s">
        <v>274</v>
      </c>
      <c r="F373" s="1" t="s">
        <v>2164</v>
      </c>
      <c r="G373" s="4"/>
      <c r="I373" s="14"/>
    </row>
    <row r="374" spans="1:9" ht="13.5" customHeight="1" x14ac:dyDescent="0.25">
      <c r="A374" s="2" t="s">
        <v>1467</v>
      </c>
      <c r="B374" s="1" t="s">
        <v>1468</v>
      </c>
      <c r="C374" s="1" t="s">
        <v>1469</v>
      </c>
      <c r="D374" s="1" t="s">
        <v>1470</v>
      </c>
      <c r="E374" s="40" t="s">
        <v>274</v>
      </c>
      <c r="F374" s="1"/>
      <c r="G374" s="4"/>
      <c r="I374" s="14"/>
    </row>
    <row r="375" spans="1:9" ht="13.5" customHeight="1" x14ac:dyDescent="0.25">
      <c r="A375" s="2" t="s">
        <v>1471</v>
      </c>
      <c r="B375" s="1" t="s">
        <v>1472</v>
      </c>
      <c r="C375" s="1" t="s">
        <v>1473</v>
      </c>
      <c r="E375" s="40" t="s">
        <v>929</v>
      </c>
      <c r="F375" s="1"/>
      <c r="G375" s="4"/>
      <c r="I375" s="14"/>
    </row>
    <row r="376" spans="1:9" ht="13.5" customHeight="1" x14ac:dyDescent="0.25">
      <c r="A376" s="2" t="s">
        <v>1474</v>
      </c>
      <c r="B376" s="1" t="s">
        <v>1475</v>
      </c>
      <c r="C376" s="1" t="s">
        <v>1476</v>
      </c>
      <c r="E376" s="40" t="s">
        <v>929</v>
      </c>
      <c r="F376" s="1"/>
      <c r="G376" s="4"/>
      <c r="I376" s="14"/>
    </row>
    <row r="377" spans="1:9" ht="13.5" customHeight="1" x14ac:dyDescent="0.25">
      <c r="A377" s="2" t="s">
        <v>1477</v>
      </c>
      <c r="B377" s="1" t="s">
        <v>1478</v>
      </c>
      <c r="C377" s="1" t="s">
        <v>1479</v>
      </c>
      <c r="D377" s="1" t="s">
        <v>1480</v>
      </c>
      <c r="E377" s="40" t="s">
        <v>274</v>
      </c>
      <c r="F377" s="1"/>
      <c r="G377" s="4"/>
      <c r="I377" s="14"/>
    </row>
    <row r="378" spans="1:9" ht="13.5" customHeight="1" x14ac:dyDescent="0.25">
      <c r="A378" s="2" t="s">
        <v>1481</v>
      </c>
      <c r="B378" s="1" t="s">
        <v>1482</v>
      </c>
      <c r="C378" s="1" t="s">
        <v>1483</v>
      </c>
      <c r="E378" s="40" t="s">
        <v>929</v>
      </c>
      <c r="F378" s="1"/>
      <c r="G378" s="4"/>
      <c r="I378" s="14"/>
    </row>
    <row r="379" spans="1:9" ht="13.5" customHeight="1" x14ac:dyDescent="0.25">
      <c r="A379" s="2" t="s">
        <v>1484</v>
      </c>
      <c r="B379" s="1" t="s">
        <v>1485</v>
      </c>
      <c r="C379" s="1" t="s">
        <v>1486</v>
      </c>
      <c r="D379" s="1" t="s">
        <v>1487</v>
      </c>
      <c r="E379" s="40" t="s">
        <v>929</v>
      </c>
      <c r="F379" s="1"/>
      <c r="G379" s="4"/>
      <c r="I379" s="14"/>
    </row>
    <row r="380" spans="1:9" ht="13.5" customHeight="1" x14ac:dyDescent="0.25">
      <c r="A380" s="2" t="s">
        <v>1488</v>
      </c>
      <c r="B380" s="1" t="s">
        <v>1489</v>
      </c>
      <c r="C380" s="1" t="s">
        <v>1490</v>
      </c>
      <c r="D380" s="1" t="s">
        <v>1491</v>
      </c>
      <c r="E380" s="40" t="s">
        <v>929</v>
      </c>
      <c r="F380" s="1"/>
      <c r="G380" s="4"/>
      <c r="I380" s="14"/>
    </row>
    <row r="381" spans="1:9" ht="13.5" customHeight="1" x14ac:dyDescent="0.25">
      <c r="A381" s="2" t="s">
        <v>1492</v>
      </c>
      <c r="B381" s="1" t="s">
        <v>1493</v>
      </c>
      <c r="C381" s="1" t="s">
        <v>1494</v>
      </c>
      <c r="D381" s="1" t="s">
        <v>1495</v>
      </c>
      <c r="E381" s="40" t="s">
        <v>929</v>
      </c>
      <c r="F381" s="1"/>
      <c r="G381" s="4"/>
      <c r="I381" s="14"/>
    </row>
    <row r="382" spans="1:9" ht="13.5" customHeight="1" x14ac:dyDescent="0.25">
      <c r="A382" s="2" t="s">
        <v>1496</v>
      </c>
      <c r="B382" s="1" t="s">
        <v>1497</v>
      </c>
      <c r="C382" s="1" t="s">
        <v>1498</v>
      </c>
      <c r="D382" s="1" t="s">
        <v>1499</v>
      </c>
      <c r="E382" s="40" t="s">
        <v>929</v>
      </c>
      <c r="F382" s="1"/>
      <c r="G382" s="4"/>
      <c r="I382" s="14"/>
    </row>
    <row r="383" spans="1:9" ht="13.5" customHeight="1" x14ac:dyDescent="0.25">
      <c r="A383" s="2" t="s">
        <v>1500</v>
      </c>
      <c r="B383" s="1" t="s">
        <v>321</v>
      </c>
      <c r="C383" s="1" t="s">
        <v>1501</v>
      </c>
      <c r="E383" s="40" t="s">
        <v>1632</v>
      </c>
      <c r="F383" s="1"/>
      <c r="G383" s="4"/>
      <c r="I383" s="14"/>
    </row>
    <row r="384" spans="1:9" ht="13.5" customHeight="1" x14ac:dyDescent="0.25">
      <c r="A384" s="2" t="s">
        <v>1502</v>
      </c>
      <c r="B384" s="1" t="s">
        <v>39</v>
      </c>
      <c r="C384" s="1" t="s">
        <v>154</v>
      </c>
      <c r="E384" s="40" t="s">
        <v>274</v>
      </c>
      <c r="F384" s="1"/>
      <c r="G384" s="4"/>
      <c r="I384" s="14"/>
    </row>
    <row r="385" spans="1:9" ht="13.5" customHeight="1" x14ac:dyDescent="0.25">
      <c r="A385" s="2" t="s">
        <v>1503</v>
      </c>
      <c r="B385" s="1" t="s">
        <v>1504</v>
      </c>
      <c r="C385" s="1" t="s">
        <v>1505</v>
      </c>
      <c r="E385" s="40" t="s">
        <v>1632</v>
      </c>
      <c r="F385" s="1"/>
      <c r="G385" s="4"/>
      <c r="I385" s="14"/>
    </row>
    <row r="386" spans="1:9" s="19" customFormat="1" ht="13.5" customHeight="1" x14ac:dyDescent="0.25">
      <c r="A386" s="2" t="s">
        <v>1506</v>
      </c>
      <c r="B386" s="1" t="s">
        <v>1214</v>
      </c>
      <c r="C386" s="1" t="s">
        <v>2163</v>
      </c>
      <c r="D386" s="1" t="s">
        <v>2149</v>
      </c>
      <c r="E386" s="40" t="s">
        <v>274</v>
      </c>
      <c r="F386" s="1" t="s">
        <v>2156</v>
      </c>
      <c r="G386" s="4"/>
      <c r="I386" s="14"/>
    </row>
    <row r="387" spans="1:9" s="19" customFormat="1" ht="13.5" customHeight="1" x14ac:dyDescent="0.25">
      <c r="A387" s="2" t="s">
        <v>1507</v>
      </c>
      <c r="B387" s="1" t="s">
        <v>1216</v>
      </c>
      <c r="C387" s="1" t="s">
        <v>2163</v>
      </c>
      <c r="D387" s="1" t="s">
        <v>2148</v>
      </c>
      <c r="E387" s="40" t="s">
        <v>274</v>
      </c>
      <c r="F387" s="1" t="s">
        <v>2156</v>
      </c>
      <c r="G387" s="1"/>
      <c r="I387" s="14"/>
    </row>
    <row r="388" spans="1:9" ht="13.5" customHeight="1" x14ac:dyDescent="0.25">
      <c r="A388" s="2" t="s">
        <v>1509</v>
      </c>
      <c r="B388" s="1" t="s">
        <v>1237</v>
      </c>
      <c r="C388" s="1" t="s">
        <v>1436</v>
      </c>
      <c r="E388" s="40" t="s">
        <v>274</v>
      </c>
      <c r="F388" s="1"/>
      <c r="G388" s="19"/>
      <c r="I388" s="14"/>
    </row>
    <row r="389" spans="1:9" ht="13.5" customHeight="1" x14ac:dyDescent="0.25">
      <c r="A389" s="2" t="s">
        <v>1510</v>
      </c>
      <c r="B389" s="1" t="s">
        <v>1511</v>
      </c>
      <c r="C389" s="1" t="s">
        <v>481</v>
      </c>
      <c r="E389" s="40" t="s">
        <v>274</v>
      </c>
      <c r="F389" s="1"/>
      <c r="G389" s="19"/>
      <c r="I389" s="14"/>
    </row>
    <row r="390" spans="1:9" ht="13.5" customHeight="1" x14ac:dyDescent="0.25">
      <c r="A390" s="2" t="s">
        <v>1512</v>
      </c>
      <c r="B390" s="1" t="s">
        <v>1513</v>
      </c>
      <c r="C390" s="1" t="s">
        <v>165</v>
      </c>
      <c r="D390" s="1" t="s">
        <v>1514</v>
      </c>
      <c r="E390" s="40" t="s">
        <v>274</v>
      </c>
      <c r="F390" s="1"/>
      <c r="I390" s="14"/>
    </row>
    <row r="391" spans="1:9" ht="13.5" customHeight="1" x14ac:dyDescent="0.25">
      <c r="A391" s="2" t="s">
        <v>1519</v>
      </c>
      <c r="B391" s="1" t="s">
        <v>998</v>
      </c>
      <c r="C391" s="4" t="s">
        <v>2159</v>
      </c>
      <c r="D391" s="4" t="s">
        <v>2150</v>
      </c>
      <c r="E391" s="40" t="s">
        <v>1633</v>
      </c>
      <c r="F391" s="1" t="s">
        <v>2164</v>
      </c>
      <c r="G391" s="19"/>
      <c r="I391" s="14"/>
    </row>
    <row r="392" spans="1:9" ht="13.5" customHeight="1" x14ac:dyDescent="0.25">
      <c r="A392" s="2" t="s">
        <v>1520</v>
      </c>
      <c r="B392" s="1" t="s">
        <v>1000</v>
      </c>
      <c r="C392" s="4" t="s">
        <v>2159</v>
      </c>
      <c r="D392" s="4" t="s">
        <v>1959</v>
      </c>
      <c r="E392" s="40" t="s">
        <v>1633</v>
      </c>
      <c r="F392" s="1" t="s">
        <v>2164</v>
      </c>
      <c r="G392" s="19"/>
      <c r="I392" s="14"/>
    </row>
    <row r="393" spans="1:9" ht="13.5" customHeight="1" x14ac:dyDescent="0.25">
      <c r="A393" s="2" t="s">
        <v>1521</v>
      </c>
      <c r="B393" s="1" t="s">
        <v>1522</v>
      </c>
      <c r="C393" s="4" t="s">
        <v>1545</v>
      </c>
      <c r="D393" s="4"/>
      <c r="E393" s="40" t="s">
        <v>1634</v>
      </c>
      <c r="F393" s="1"/>
      <c r="G393" s="19"/>
      <c r="I393" s="14"/>
    </row>
    <row r="394" spans="1:9" ht="13.5" customHeight="1" x14ac:dyDescent="0.25">
      <c r="A394" s="2" t="s">
        <v>1523</v>
      </c>
      <c r="B394" s="1" t="s">
        <v>1021</v>
      </c>
      <c r="C394" s="1" t="s">
        <v>1435</v>
      </c>
      <c r="D394" s="4"/>
      <c r="E394" s="40" t="s">
        <v>1633</v>
      </c>
      <c r="F394" s="1"/>
      <c r="G394" s="19"/>
      <c r="I394" s="14"/>
    </row>
    <row r="395" spans="1:9" ht="13.5" customHeight="1" x14ac:dyDescent="0.25">
      <c r="A395" s="2" t="s">
        <v>1524</v>
      </c>
      <c r="B395" s="1" t="s">
        <v>1525</v>
      </c>
      <c r="C395" s="4" t="s">
        <v>1546</v>
      </c>
      <c r="D395" s="4"/>
      <c r="E395" s="40" t="s">
        <v>1634</v>
      </c>
      <c r="F395" s="1"/>
      <c r="G395" s="19"/>
      <c r="I395" s="14"/>
    </row>
    <row r="396" spans="1:9" ht="13.5" customHeight="1" x14ac:dyDescent="0.25">
      <c r="A396" s="2" t="s">
        <v>1526</v>
      </c>
      <c r="B396" s="1" t="s">
        <v>1527</v>
      </c>
      <c r="C396" s="4" t="s">
        <v>1547</v>
      </c>
      <c r="D396" s="4" t="s">
        <v>1548</v>
      </c>
      <c r="E396" s="40" t="s">
        <v>1635</v>
      </c>
      <c r="F396" s="1"/>
      <c r="I396" s="14"/>
    </row>
    <row r="397" spans="1:9" ht="13.5" customHeight="1" x14ac:dyDescent="0.25">
      <c r="A397" s="2" t="s">
        <v>1528</v>
      </c>
      <c r="B397" s="1" t="s">
        <v>1529</v>
      </c>
      <c r="C397" s="4" t="s">
        <v>1549</v>
      </c>
      <c r="D397" s="4" t="s">
        <v>1550</v>
      </c>
      <c r="E397" s="40" t="s">
        <v>1634</v>
      </c>
      <c r="F397" s="1"/>
      <c r="I397" s="14"/>
    </row>
    <row r="398" spans="1:9" ht="13.5" customHeight="1" x14ac:dyDescent="0.25">
      <c r="A398" s="2" t="s">
        <v>1530</v>
      </c>
      <c r="B398" s="1" t="s">
        <v>1531</v>
      </c>
      <c r="C398" s="4" t="s">
        <v>1551</v>
      </c>
      <c r="D398" s="4" t="s">
        <v>1552</v>
      </c>
      <c r="E398" s="40" t="s">
        <v>1634</v>
      </c>
      <c r="F398" s="1"/>
      <c r="I398" s="14"/>
    </row>
    <row r="399" spans="1:9" ht="13.5" customHeight="1" x14ac:dyDescent="0.25">
      <c r="A399" s="2" t="s">
        <v>1532</v>
      </c>
      <c r="B399" s="1" t="s">
        <v>1533</v>
      </c>
      <c r="C399" s="4" t="s">
        <v>1553</v>
      </c>
      <c r="D399" s="4" t="s">
        <v>1554</v>
      </c>
      <c r="E399" s="40" t="s">
        <v>1633</v>
      </c>
      <c r="F399" s="1"/>
      <c r="I399" s="14"/>
    </row>
    <row r="400" spans="1:9" ht="13.5" customHeight="1" x14ac:dyDescent="0.25">
      <c r="A400" s="2" t="s">
        <v>1534</v>
      </c>
      <c r="B400" s="1" t="s">
        <v>1535</v>
      </c>
      <c r="C400" s="4" t="s">
        <v>1555</v>
      </c>
      <c r="D400" s="4" t="s">
        <v>1556</v>
      </c>
      <c r="E400" s="40" t="s">
        <v>1633</v>
      </c>
      <c r="F400" s="1"/>
      <c r="I400" s="14"/>
    </row>
    <row r="401" spans="1:9" ht="13.5" customHeight="1" x14ac:dyDescent="0.25">
      <c r="A401" s="2" t="s">
        <v>1536</v>
      </c>
      <c r="B401" s="1" t="s">
        <v>1214</v>
      </c>
      <c r="C401" s="4" t="s">
        <v>2163</v>
      </c>
      <c r="D401" s="4" t="s">
        <v>2149</v>
      </c>
      <c r="E401" s="40" t="s">
        <v>1633</v>
      </c>
      <c r="F401" s="1" t="s">
        <v>2156</v>
      </c>
      <c r="I401" s="14"/>
    </row>
    <row r="402" spans="1:9" ht="13.5" customHeight="1" x14ac:dyDescent="0.25">
      <c r="A402" s="2" t="s">
        <v>1537</v>
      </c>
      <c r="B402" s="1" t="s">
        <v>1216</v>
      </c>
      <c r="C402" s="4" t="s">
        <v>2163</v>
      </c>
      <c r="D402" s="4" t="s">
        <v>1508</v>
      </c>
      <c r="E402" s="40" t="s">
        <v>1633</v>
      </c>
      <c r="F402" s="1" t="s">
        <v>2156</v>
      </c>
      <c r="I402" s="14"/>
    </row>
    <row r="403" spans="1:9" ht="13.5" customHeight="1" x14ac:dyDescent="0.25">
      <c r="A403" s="2" t="s">
        <v>1538</v>
      </c>
      <c r="B403" s="1" t="s">
        <v>1237</v>
      </c>
      <c r="C403" s="1" t="s">
        <v>1436</v>
      </c>
      <c r="D403" s="4"/>
      <c r="E403" s="40" t="s">
        <v>1633</v>
      </c>
      <c r="F403" s="1"/>
      <c r="I403" s="14"/>
    </row>
    <row r="404" spans="1:9" ht="13.5" customHeight="1" x14ac:dyDescent="0.25">
      <c r="A404" s="2" t="s">
        <v>1539</v>
      </c>
      <c r="B404" s="1" t="s">
        <v>1540</v>
      </c>
      <c r="C404" s="4" t="s">
        <v>1557</v>
      </c>
      <c r="D404" s="4" t="s">
        <v>1558</v>
      </c>
      <c r="E404" s="40" t="s">
        <v>1634</v>
      </c>
      <c r="F404" s="1"/>
      <c r="I404" s="14"/>
    </row>
    <row r="405" spans="1:9" ht="13.5" customHeight="1" x14ac:dyDescent="0.25">
      <c r="A405" s="2" t="s">
        <v>1562</v>
      </c>
      <c r="B405" s="1" t="s">
        <v>24</v>
      </c>
      <c r="C405" s="4" t="s">
        <v>1462</v>
      </c>
      <c r="D405" s="4"/>
      <c r="E405" s="40" t="s">
        <v>1636</v>
      </c>
      <c r="F405" s="1"/>
      <c r="I405" s="14"/>
    </row>
    <row r="406" spans="1:9" ht="13.5" customHeight="1" x14ac:dyDescent="0.25">
      <c r="A406" s="2" t="s">
        <v>1563</v>
      </c>
      <c r="B406" s="1" t="s">
        <v>25</v>
      </c>
      <c r="C406" s="4" t="s">
        <v>1564</v>
      </c>
      <c r="D406" s="4" t="s">
        <v>1976</v>
      </c>
      <c r="E406" s="40" t="s">
        <v>1636</v>
      </c>
      <c r="F406" s="1"/>
      <c r="I406" s="14"/>
    </row>
    <row r="407" spans="1:9" ht="13.5" customHeight="1" x14ac:dyDescent="0.25">
      <c r="A407" s="2" t="s">
        <v>1565</v>
      </c>
      <c r="B407" s="1" t="s">
        <v>1566</v>
      </c>
      <c r="C407" s="4" t="s">
        <v>1967</v>
      </c>
      <c r="D407" s="4"/>
      <c r="E407" s="41" t="s">
        <v>1637</v>
      </c>
      <c r="F407" s="1"/>
      <c r="I407" s="14"/>
    </row>
    <row r="408" spans="1:9" ht="13.5" customHeight="1" x14ac:dyDescent="0.25">
      <c r="A408" s="2" t="s">
        <v>1567</v>
      </c>
      <c r="B408" s="1" t="s">
        <v>1568</v>
      </c>
      <c r="C408" s="4" t="s">
        <v>1569</v>
      </c>
      <c r="D408" s="4"/>
      <c r="E408" s="41" t="s">
        <v>1638</v>
      </c>
      <c r="F408" s="1"/>
      <c r="I408" s="14"/>
    </row>
    <row r="409" spans="1:9" ht="13.5" customHeight="1" x14ac:dyDescent="0.25">
      <c r="A409" s="2" t="s">
        <v>1570</v>
      </c>
      <c r="B409" s="1" t="s">
        <v>998</v>
      </c>
      <c r="C409" s="4" t="s">
        <v>2159</v>
      </c>
      <c r="D409" s="4" t="s">
        <v>2150</v>
      </c>
      <c r="E409" s="40" t="s">
        <v>1636</v>
      </c>
      <c r="F409" s="1" t="s">
        <v>2156</v>
      </c>
      <c r="I409" s="14"/>
    </row>
    <row r="410" spans="1:9" ht="13.5" customHeight="1" x14ac:dyDescent="0.25">
      <c r="A410" s="2" t="s">
        <v>1571</v>
      </c>
      <c r="B410" s="1" t="s">
        <v>1000</v>
      </c>
      <c r="C410" s="4" t="s">
        <v>2159</v>
      </c>
      <c r="D410" s="4" t="s">
        <v>1959</v>
      </c>
      <c r="E410" s="40" t="s">
        <v>1636</v>
      </c>
      <c r="F410" s="1" t="s">
        <v>2156</v>
      </c>
      <c r="I410" s="14"/>
    </row>
    <row r="411" spans="1:9" ht="13.5" customHeight="1" x14ac:dyDescent="0.25">
      <c r="A411" s="2" t="s">
        <v>1572</v>
      </c>
      <c r="B411" s="1" t="s">
        <v>1010</v>
      </c>
      <c r="C411" s="4" t="s">
        <v>1573</v>
      </c>
      <c r="D411" s="4" t="s">
        <v>1574</v>
      </c>
      <c r="E411" s="40" t="s">
        <v>1636</v>
      </c>
      <c r="F411" s="1"/>
      <c r="I411" s="14"/>
    </row>
    <row r="412" spans="1:9" s="47" customFormat="1" ht="13.5" customHeight="1" x14ac:dyDescent="0.25">
      <c r="A412" s="47" t="s">
        <v>1575</v>
      </c>
      <c r="B412" s="47" t="s">
        <v>1047</v>
      </c>
      <c r="C412" s="47" t="s">
        <v>1951</v>
      </c>
      <c r="D412" s="56"/>
      <c r="E412" s="41" t="s">
        <v>1636</v>
      </c>
      <c r="I412" s="14"/>
    </row>
    <row r="413" spans="1:9" ht="13.5" customHeight="1" x14ac:dyDescent="0.25">
      <c r="A413" s="2" t="s">
        <v>1576</v>
      </c>
      <c r="B413" s="1" t="s">
        <v>1129</v>
      </c>
      <c r="C413" s="4" t="s">
        <v>1577</v>
      </c>
      <c r="D413" s="4" t="s">
        <v>1975</v>
      </c>
      <c r="E413" s="40" t="s">
        <v>1636</v>
      </c>
      <c r="F413" s="1"/>
      <c r="I413" s="14"/>
    </row>
    <row r="414" spans="1:9" ht="13.5" customHeight="1" x14ac:dyDescent="0.25">
      <c r="A414" s="2" t="s">
        <v>1578</v>
      </c>
      <c r="B414" s="1" t="s">
        <v>1214</v>
      </c>
      <c r="C414" s="4" t="s">
        <v>2163</v>
      </c>
      <c r="D414" s="4" t="s">
        <v>2149</v>
      </c>
      <c r="E414" s="40" t="s">
        <v>1636</v>
      </c>
      <c r="F414" s="1" t="s">
        <v>2156</v>
      </c>
      <c r="G414" s="19"/>
      <c r="I414" s="14"/>
    </row>
    <row r="415" spans="1:9" ht="13.5" customHeight="1" x14ac:dyDescent="0.25">
      <c r="A415" s="2" t="s">
        <v>1579</v>
      </c>
      <c r="B415" s="1" t="s">
        <v>1216</v>
      </c>
      <c r="C415" s="4" t="s">
        <v>2163</v>
      </c>
      <c r="D415" s="4" t="s">
        <v>2148</v>
      </c>
      <c r="E415" s="40" t="s">
        <v>1636</v>
      </c>
      <c r="F415" s="1" t="s">
        <v>2156</v>
      </c>
      <c r="G415" s="19"/>
      <c r="I415" s="14"/>
    </row>
    <row r="416" spans="1:9" ht="13.5" customHeight="1" x14ac:dyDescent="0.25">
      <c r="A416" s="2" t="s">
        <v>1580</v>
      </c>
      <c r="B416" s="1" t="s">
        <v>1237</v>
      </c>
      <c r="C416" s="1" t="s">
        <v>1436</v>
      </c>
      <c r="D416" s="4"/>
      <c r="E416" s="40" t="s">
        <v>1636</v>
      </c>
      <c r="F416" s="1"/>
      <c r="I416" s="14"/>
    </row>
    <row r="417" spans="1:9" ht="13.5" customHeight="1" x14ac:dyDescent="0.25">
      <c r="A417" s="2" t="s">
        <v>1639</v>
      </c>
      <c r="B417" s="1" t="s">
        <v>1640</v>
      </c>
      <c r="C417" s="1" t="s">
        <v>1641</v>
      </c>
      <c r="D417" s="4"/>
      <c r="E417" s="40" t="s">
        <v>1620</v>
      </c>
      <c r="F417" s="1"/>
      <c r="I417" s="14"/>
    </row>
    <row r="418" spans="1:9" ht="13.5" customHeight="1" x14ac:dyDescent="0.25">
      <c r="A418" s="2" t="s">
        <v>1642</v>
      </c>
      <c r="B418" s="1" t="s">
        <v>1643</v>
      </c>
      <c r="C418" s="1" t="s">
        <v>1644</v>
      </c>
      <c r="D418" s="4"/>
      <c r="E418" s="40" t="s">
        <v>1620</v>
      </c>
      <c r="F418" s="1"/>
      <c r="I418" s="14"/>
    </row>
    <row r="419" spans="1:9" ht="13.5" customHeight="1" x14ac:dyDescent="0.25">
      <c r="A419" s="2" t="s">
        <v>103</v>
      </c>
      <c r="B419" s="1" t="s">
        <v>0</v>
      </c>
      <c r="C419" s="4" t="s">
        <v>170</v>
      </c>
      <c r="D419" s="4" t="s">
        <v>199</v>
      </c>
      <c r="E419" s="25" t="s">
        <v>275</v>
      </c>
      <c r="I419" s="14"/>
    </row>
    <row r="420" spans="1:9" ht="13.5" customHeight="1" x14ac:dyDescent="0.25">
      <c r="A420" s="2" t="s">
        <v>104</v>
      </c>
      <c r="B420" s="1" t="s">
        <v>21</v>
      </c>
      <c r="C420" s="4" t="s">
        <v>139</v>
      </c>
      <c r="D420" s="4" t="s">
        <v>200</v>
      </c>
      <c r="E420" s="25" t="s">
        <v>275</v>
      </c>
      <c r="I420" s="14"/>
    </row>
    <row r="421" spans="1:9" ht="13.5" customHeight="1" x14ac:dyDescent="0.25">
      <c r="A421" s="47" t="s">
        <v>105</v>
      </c>
      <c r="B421" s="19" t="s">
        <v>22</v>
      </c>
      <c r="C421" s="15" t="s">
        <v>140</v>
      </c>
      <c r="D421" s="15" t="s">
        <v>1668</v>
      </c>
      <c r="E421" s="46" t="s">
        <v>1665</v>
      </c>
      <c r="F421" s="19" t="s">
        <v>1667</v>
      </c>
      <c r="I421" s="14"/>
    </row>
    <row r="422" spans="1:9" ht="13.5" customHeight="1" x14ac:dyDescent="0.25">
      <c r="A422" s="47" t="s">
        <v>106</v>
      </c>
      <c r="B422" s="19" t="s">
        <v>23</v>
      </c>
      <c r="C422" s="15" t="s">
        <v>141</v>
      </c>
      <c r="D422" s="15" t="s">
        <v>1668</v>
      </c>
      <c r="E422" s="46" t="s">
        <v>1665</v>
      </c>
      <c r="F422" s="19" t="s">
        <v>1667</v>
      </c>
      <c r="G422" s="19"/>
      <c r="I422" s="14"/>
    </row>
    <row r="423" spans="1:9" ht="13.5" customHeight="1" x14ac:dyDescent="0.25">
      <c r="A423" s="47" t="s">
        <v>107</v>
      </c>
      <c r="B423" s="19" t="s">
        <v>24</v>
      </c>
      <c r="C423" s="15" t="s">
        <v>142</v>
      </c>
      <c r="D423" s="15" t="s">
        <v>201</v>
      </c>
      <c r="E423" s="46" t="s">
        <v>275</v>
      </c>
      <c r="I423" s="14"/>
    </row>
    <row r="424" spans="1:9" ht="13.5" customHeight="1" x14ac:dyDescent="0.25">
      <c r="A424" s="2" t="s">
        <v>108</v>
      </c>
      <c r="B424" s="1" t="s">
        <v>25</v>
      </c>
      <c r="C424" s="4" t="s">
        <v>143</v>
      </c>
      <c r="D424" s="4" t="s">
        <v>285</v>
      </c>
      <c r="E424" s="25" t="s">
        <v>293</v>
      </c>
      <c r="F424" s="19" t="s">
        <v>312</v>
      </c>
      <c r="I424" s="14"/>
    </row>
    <row r="425" spans="1:9" ht="13.5" customHeight="1" x14ac:dyDescent="0.25">
      <c r="A425" s="2" t="s">
        <v>109</v>
      </c>
      <c r="B425" s="1" t="s">
        <v>26</v>
      </c>
      <c r="C425" s="4" t="s">
        <v>144</v>
      </c>
      <c r="D425" s="4" t="s">
        <v>2143</v>
      </c>
      <c r="E425" s="25" t="s">
        <v>280</v>
      </c>
      <c r="F425" s="19" t="s">
        <v>312</v>
      </c>
      <c r="G425" s="19"/>
      <c r="I425" s="14"/>
    </row>
    <row r="426" spans="1:9" ht="13.5" customHeight="1" x14ac:dyDescent="0.25">
      <c r="A426" s="2" t="s">
        <v>817</v>
      </c>
      <c r="B426" s="1" t="s">
        <v>818</v>
      </c>
      <c r="C426" s="4" t="s">
        <v>819</v>
      </c>
      <c r="D426" s="4"/>
      <c r="E426" s="25" t="s">
        <v>294</v>
      </c>
      <c r="F426" s="19" t="s">
        <v>820</v>
      </c>
      <c r="I426" s="14"/>
    </row>
    <row r="427" spans="1:9" ht="13.5" customHeight="1" x14ac:dyDescent="0.25">
      <c r="A427" s="2" t="s">
        <v>110</v>
      </c>
      <c r="B427" s="1" t="s">
        <v>59</v>
      </c>
      <c r="C427" s="4" t="s">
        <v>171</v>
      </c>
      <c r="D427" s="4"/>
      <c r="E427" s="25" t="s">
        <v>294</v>
      </c>
      <c r="F427" s="19" t="s">
        <v>2167</v>
      </c>
      <c r="G427" s="19"/>
      <c r="I427" s="14"/>
    </row>
    <row r="428" spans="1:9" ht="13.5" customHeight="1" x14ac:dyDescent="0.25">
      <c r="A428" s="2" t="s">
        <v>111</v>
      </c>
      <c r="B428" s="1" t="s">
        <v>28</v>
      </c>
      <c r="C428" s="4" t="s">
        <v>146</v>
      </c>
      <c r="D428" s="4" t="s">
        <v>1936</v>
      </c>
      <c r="E428" s="25" t="s">
        <v>293</v>
      </c>
      <c r="F428" s="19" t="s">
        <v>1663</v>
      </c>
      <c r="G428" s="19"/>
      <c r="I428" s="14"/>
    </row>
    <row r="429" spans="1:9" ht="13.5" customHeight="1" x14ac:dyDescent="0.25">
      <c r="A429" s="2" t="s">
        <v>112</v>
      </c>
      <c r="B429" s="1" t="s">
        <v>29</v>
      </c>
      <c r="C429" s="4" t="s">
        <v>147</v>
      </c>
      <c r="D429" s="4" t="s">
        <v>185</v>
      </c>
      <c r="E429" s="25" t="s">
        <v>281</v>
      </c>
      <c r="I429" s="14"/>
    </row>
    <row r="430" spans="1:9" ht="13.5" customHeight="1" x14ac:dyDescent="0.25">
      <c r="A430" s="2" t="s">
        <v>113</v>
      </c>
      <c r="B430" s="1" t="s">
        <v>30</v>
      </c>
      <c r="C430" s="4" t="s">
        <v>148</v>
      </c>
      <c r="D430" s="4" t="s">
        <v>202</v>
      </c>
      <c r="E430" s="25" t="s">
        <v>275</v>
      </c>
      <c r="I430" s="14"/>
    </row>
    <row r="431" spans="1:9" ht="13.5" customHeight="1" x14ac:dyDescent="0.25">
      <c r="A431" s="2" t="s">
        <v>821</v>
      </c>
      <c r="B431" s="1" t="s">
        <v>316</v>
      </c>
      <c r="C431" s="4" t="s">
        <v>838</v>
      </c>
      <c r="D431" s="4"/>
      <c r="E431" s="25" t="s">
        <v>294</v>
      </c>
      <c r="F431" s="4" t="s">
        <v>2168</v>
      </c>
      <c r="G431" s="19"/>
      <c r="I431" s="14"/>
    </row>
    <row r="432" spans="1:9" ht="13.5" customHeight="1" x14ac:dyDescent="0.25">
      <c r="A432" s="2" t="s">
        <v>114</v>
      </c>
      <c r="B432" s="1" t="s">
        <v>31</v>
      </c>
      <c r="C432" s="4" t="s">
        <v>149</v>
      </c>
      <c r="D432" s="4" t="s">
        <v>894</v>
      </c>
      <c r="E432" s="25" t="s">
        <v>293</v>
      </c>
      <c r="G432" s="19"/>
      <c r="I432" s="14"/>
    </row>
    <row r="433" spans="1:9" ht="13.5" customHeight="1" x14ac:dyDescent="0.25">
      <c r="A433" s="2" t="s">
        <v>115</v>
      </c>
      <c r="B433" s="1" t="s">
        <v>60</v>
      </c>
      <c r="C433" s="4" t="s">
        <v>172</v>
      </c>
      <c r="D433" s="4"/>
      <c r="E433" s="25" t="s">
        <v>295</v>
      </c>
      <c r="I433" s="14"/>
    </row>
    <row r="434" spans="1:9" ht="13.5" customHeight="1" x14ac:dyDescent="0.25">
      <c r="A434" s="2" t="s">
        <v>116</v>
      </c>
      <c r="B434" s="1" t="s">
        <v>33</v>
      </c>
      <c r="C434" s="4" t="s">
        <v>326</v>
      </c>
      <c r="D434" s="4" t="s">
        <v>1939</v>
      </c>
      <c r="E434" s="25" t="s">
        <v>293</v>
      </c>
      <c r="F434" s="19" t="s">
        <v>1938</v>
      </c>
      <c r="G434" s="19"/>
      <c r="I434" s="14"/>
    </row>
    <row r="435" spans="1:9" ht="13.5" customHeight="1" x14ac:dyDescent="0.25">
      <c r="A435" s="2" t="s">
        <v>822</v>
      </c>
      <c r="B435" s="1" t="s">
        <v>319</v>
      </c>
      <c r="C435" s="4" t="s">
        <v>320</v>
      </c>
      <c r="D435" s="4"/>
      <c r="E435" s="25" t="s">
        <v>315</v>
      </c>
      <c r="I435" s="14"/>
    </row>
    <row r="436" spans="1:9" ht="13.5" customHeight="1" x14ac:dyDescent="0.25">
      <c r="A436" s="2" t="s">
        <v>117</v>
      </c>
      <c r="B436" s="1" t="s">
        <v>34</v>
      </c>
      <c r="C436" s="4" t="s">
        <v>2157</v>
      </c>
      <c r="D436" s="4" t="s">
        <v>327</v>
      </c>
      <c r="E436" s="25" t="s">
        <v>293</v>
      </c>
      <c r="F436" s="19" t="s">
        <v>2162</v>
      </c>
      <c r="I436" s="14"/>
    </row>
    <row r="437" spans="1:9" ht="13.5" customHeight="1" x14ac:dyDescent="0.25">
      <c r="A437" s="2" t="s">
        <v>311</v>
      </c>
      <c r="B437" s="1" t="s">
        <v>310</v>
      </c>
      <c r="C437" s="4" t="s">
        <v>2157</v>
      </c>
      <c r="D437" s="4" t="s">
        <v>328</v>
      </c>
      <c r="E437" s="25" t="s">
        <v>293</v>
      </c>
      <c r="F437" s="19" t="s">
        <v>2162</v>
      </c>
      <c r="I437" s="14"/>
    </row>
    <row r="438" spans="1:9" ht="13.5" customHeight="1" x14ac:dyDescent="0.25">
      <c r="A438" s="2" t="s">
        <v>118</v>
      </c>
      <c r="B438" s="1" t="s">
        <v>35</v>
      </c>
      <c r="C438" s="4" t="s">
        <v>173</v>
      </c>
      <c r="D438" s="4" t="s">
        <v>187</v>
      </c>
      <c r="E438" s="25" t="s">
        <v>275</v>
      </c>
      <c r="I438" s="14"/>
    </row>
    <row r="439" spans="1:9" ht="13.5" customHeight="1" x14ac:dyDescent="0.25">
      <c r="A439" s="2" t="s">
        <v>119</v>
      </c>
      <c r="B439" s="1" t="s">
        <v>61</v>
      </c>
      <c r="C439" s="4" t="s">
        <v>174</v>
      </c>
      <c r="D439" s="4"/>
      <c r="E439" s="25" t="s">
        <v>294</v>
      </c>
      <c r="F439" s="19" t="s">
        <v>2167</v>
      </c>
      <c r="I439" s="14"/>
    </row>
    <row r="440" spans="1:9" ht="13.5" customHeight="1" x14ac:dyDescent="0.25">
      <c r="A440" s="2" t="s">
        <v>120</v>
      </c>
      <c r="B440" s="1" t="s">
        <v>36</v>
      </c>
      <c r="C440" s="4" t="s">
        <v>175</v>
      </c>
      <c r="D440" s="4" t="s">
        <v>1956</v>
      </c>
      <c r="E440" s="25" t="s">
        <v>275</v>
      </c>
      <c r="F440" s="19" t="s">
        <v>1656</v>
      </c>
      <c r="I440" s="14"/>
    </row>
    <row r="441" spans="1:9" ht="13.5" customHeight="1" x14ac:dyDescent="0.25">
      <c r="A441" s="2" t="s">
        <v>121</v>
      </c>
      <c r="B441" s="1" t="s">
        <v>37</v>
      </c>
      <c r="C441" s="4" t="s">
        <v>296</v>
      </c>
      <c r="D441" s="4" t="s">
        <v>1955</v>
      </c>
      <c r="E441" s="25" t="s">
        <v>275</v>
      </c>
      <c r="F441" s="19" t="s">
        <v>1657</v>
      </c>
      <c r="I441" s="14"/>
    </row>
    <row r="442" spans="1:9" ht="13.5" customHeight="1" x14ac:dyDescent="0.25">
      <c r="A442" s="2" t="s">
        <v>122</v>
      </c>
      <c r="B442" s="1" t="s">
        <v>39</v>
      </c>
      <c r="C442" s="4" t="s">
        <v>154</v>
      </c>
      <c r="D442" s="4" t="s">
        <v>190</v>
      </c>
      <c r="E442" s="25" t="s">
        <v>275</v>
      </c>
      <c r="I442" s="14"/>
    </row>
    <row r="443" spans="1:9" ht="13.5" customHeight="1" x14ac:dyDescent="0.25">
      <c r="A443" s="2" t="s">
        <v>123</v>
      </c>
      <c r="B443" s="1" t="s">
        <v>62</v>
      </c>
      <c r="C443" s="4" t="s">
        <v>176</v>
      </c>
      <c r="D443" s="4"/>
      <c r="E443" s="25" t="s">
        <v>297</v>
      </c>
      <c r="I443" s="14"/>
    </row>
    <row r="444" spans="1:9" ht="13.5" customHeight="1" x14ac:dyDescent="0.25">
      <c r="A444" s="2" t="s">
        <v>335</v>
      </c>
      <c r="B444" s="1" t="s">
        <v>331</v>
      </c>
      <c r="C444" s="4" t="s">
        <v>155</v>
      </c>
      <c r="D444" s="4" t="s">
        <v>2110</v>
      </c>
      <c r="E444" s="25" t="s">
        <v>294</v>
      </c>
      <c r="F444" s="19" t="s">
        <v>1663</v>
      </c>
      <c r="I444" s="14"/>
    </row>
    <row r="445" spans="1:9" ht="13.5" customHeight="1" x14ac:dyDescent="0.25">
      <c r="A445" s="2" t="s">
        <v>336</v>
      </c>
      <c r="B445" s="1" t="s">
        <v>219</v>
      </c>
      <c r="C445" s="4" t="s">
        <v>337</v>
      </c>
      <c r="D445" s="4" t="s">
        <v>2111</v>
      </c>
      <c r="E445" s="25" t="s">
        <v>289</v>
      </c>
      <c r="F445" s="19" t="s">
        <v>1942</v>
      </c>
      <c r="I445" s="14"/>
    </row>
    <row r="446" spans="1:9" ht="13.5" customHeight="1" x14ac:dyDescent="0.25">
      <c r="A446" s="2" t="s">
        <v>124</v>
      </c>
      <c r="B446" s="1" t="s">
        <v>40</v>
      </c>
      <c r="C446" s="4" t="s">
        <v>888</v>
      </c>
      <c r="D446" s="4" t="s">
        <v>2112</v>
      </c>
      <c r="E446" s="25" t="s">
        <v>298</v>
      </c>
      <c r="F446" s="19" t="s">
        <v>334</v>
      </c>
      <c r="G446" s="19"/>
      <c r="I446" s="14"/>
    </row>
    <row r="447" spans="1:9" ht="13.5" customHeight="1" x14ac:dyDescent="0.25">
      <c r="A447" s="2" t="s">
        <v>125</v>
      </c>
      <c r="B447" s="1" t="s">
        <v>41</v>
      </c>
      <c r="C447" s="4" t="s">
        <v>177</v>
      </c>
      <c r="D447" s="4" t="s">
        <v>895</v>
      </c>
      <c r="E447" s="26" t="s">
        <v>281</v>
      </c>
      <c r="G447" s="19"/>
      <c r="I447" s="14"/>
    </row>
    <row r="448" spans="1:9" ht="13.5" customHeight="1" x14ac:dyDescent="0.25">
      <c r="A448" s="2" t="s">
        <v>126</v>
      </c>
      <c r="B448" s="1" t="s">
        <v>42</v>
      </c>
      <c r="C448" s="4" t="s">
        <v>156</v>
      </c>
      <c r="D448" s="4" t="s">
        <v>191</v>
      </c>
      <c r="E448" s="25" t="s">
        <v>289</v>
      </c>
      <c r="F448" s="19" t="s">
        <v>1655</v>
      </c>
      <c r="G448" s="19"/>
      <c r="I448" s="14"/>
    </row>
    <row r="449" spans="1:9" ht="13.5" customHeight="1" x14ac:dyDescent="0.25">
      <c r="A449" s="2" t="s">
        <v>127</v>
      </c>
      <c r="B449" s="1" t="s">
        <v>43</v>
      </c>
      <c r="C449" s="4" t="s">
        <v>149</v>
      </c>
      <c r="D449" s="4" t="s">
        <v>2113</v>
      </c>
      <c r="E449" s="25" t="s">
        <v>299</v>
      </c>
      <c r="I449" s="14"/>
    </row>
    <row r="450" spans="1:9" ht="13.5" customHeight="1" x14ac:dyDescent="0.25">
      <c r="A450" s="2" t="s">
        <v>128</v>
      </c>
      <c r="B450" s="1" t="s">
        <v>44</v>
      </c>
      <c r="C450" s="4" t="s">
        <v>158</v>
      </c>
      <c r="D450" s="4" t="s">
        <v>300</v>
      </c>
      <c r="E450" s="25" t="s">
        <v>275</v>
      </c>
      <c r="I450" s="14"/>
    </row>
    <row r="451" spans="1:9" ht="13.5" customHeight="1" x14ac:dyDescent="0.25">
      <c r="A451" s="2" t="s">
        <v>129</v>
      </c>
      <c r="B451" s="1" t="s">
        <v>45</v>
      </c>
      <c r="C451" s="1" t="s">
        <v>441</v>
      </c>
      <c r="D451" s="4" t="s">
        <v>458</v>
      </c>
      <c r="E451" s="25" t="s">
        <v>293</v>
      </c>
      <c r="F451" s="19" t="s">
        <v>1938</v>
      </c>
    </row>
    <row r="452" spans="1:9" ht="13.5" customHeight="1" x14ac:dyDescent="0.25">
      <c r="A452" s="2" t="s">
        <v>130</v>
      </c>
      <c r="B452" s="1" t="s">
        <v>46</v>
      </c>
      <c r="C452" s="4" t="s">
        <v>159</v>
      </c>
      <c r="D452" s="4" t="s">
        <v>193</v>
      </c>
      <c r="E452" s="25" t="s">
        <v>275</v>
      </c>
      <c r="G452" s="19" t="s">
        <v>1651</v>
      </c>
      <c r="I452" s="14"/>
    </row>
    <row r="453" spans="1:9" ht="13.5" customHeight="1" x14ac:dyDescent="0.25">
      <c r="A453" s="2" t="s">
        <v>131</v>
      </c>
      <c r="B453" s="1" t="s">
        <v>47</v>
      </c>
      <c r="C453" s="4" t="s">
        <v>160</v>
      </c>
      <c r="D453" s="4" t="s">
        <v>194</v>
      </c>
      <c r="E453" s="25" t="s">
        <v>281</v>
      </c>
      <c r="G453" s="19"/>
      <c r="I453" s="14"/>
    </row>
    <row r="454" spans="1:9" ht="13.5" customHeight="1" x14ac:dyDescent="0.25">
      <c r="A454" s="2" t="s">
        <v>827</v>
      </c>
      <c r="B454" s="1" t="s">
        <v>322</v>
      </c>
      <c r="C454" s="15" t="s">
        <v>1666</v>
      </c>
      <c r="D454" s="4"/>
      <c r="E454" s="46" t="s">
        <v>1665</v>
      </c>
      <c r="F454" s="19" t="s">
        <v>1667</v>
      </c>
      <c r="G454" s="19"/>
      <c r="I454" s="14"/>
    </row>
    <row r="455" spans="1:9" ht="13.5" customHeight="1" x14ac:dyDescent="0.25">
      <c r="A455" s="2" t="s">
        <v>823</v>
      </c>
      <c r="B455" s="1" t="s">
        <v>220</v>
      </c>
      <c r="C455" s="4" t="s">
        <v>325</v>
      </c>
      <c r="D455" s="4" t="s">
        <v>2114</v>
      </c>
      <c r="E455" s="25" t="s">
        <v>275</v>
      </c>
      <c r="G455" s="19"/>
      <c r="I455" s="14"/>
    </row>
    <row r="456" spans="1:9" ht="13.5" customHeight="1" x14ac:dyDescent="0.25">
      <c r="A456" s="2" t="s">
        <v>314</v>
      </c>
      <c r="B456" s="1" t="s">
        <v>49</v>
      </c>
      <c r="C456" s="4" t="s">
        <v>162</v>
      </c>
      <c r="D456" s="4"/>
      <c r="E456" s="25" t="s">
        <v>315</v>
      </c>
      <c r="F456" s="19" t="s">
        <v>2169</v>
      </c>
      <c r="I456" s="14"/>
    </row>
    <row r="457" spans="1:9" ht="13.5" customHeight="1" x14ac:dyDescent="0.25">
      <c r="A457" s="2" t="s">
        <v>132</v>
      </c>
      <c r="B457" s="1" t="s">
        <v>50</v>
      </c>
      <c r="C457" s="4" t="s">
        <v>163</v>
      </c>
      <c r="D457" s="4" t="s">
        <v>203</v>
      </c>
      <c r="E457" s="25" t="s">
        <v>275</v>
      </c>
      <c r="I457" s="14"/>
    </row>
    <row r="458" spans="1:9" ht="13.5" customHeight="1" x14ac:dyDescent="0.25">
      <c r="A458" s="2" t="s">
        <v>133</v>
      </c>
      <c r="B458" s="1" t="s">
        <v>51</v>
      </c>
      <c r="C458" s="4" t="s">
        <v>164</v>
      </c>
      <c r="D458" s="4" t="s">
        <v>196</v>
      </c>
      <c r="E458" s="26" t="s">
        <v>299</v>
      </c>
      <c r="I458" s="14"/>
    </row>
    <row r="459" spans="1:9" ht="13.5" customHeight="1" x14ac:dyDescent="0.25">
      <c r="A459" s="2" t="s">
        <v>134</v>
      </c>
      <c r="B459" s="1" t="s">
        <v>52</v>
      </c>
      <c r="C459" s="4" t="s">
        <v>178</v>
      </c>
      <c r="D459" s="4" t="s">
        <v>1941</v>
      </c>
      <c r="E459" s="25" t="s">
        <v>910</v>
      </c>
      <c r="F459" s="19" t="s">
        <v>1663</v>
      </c>
      <c r="I459" s="14"/>
    </row>
    <row r="460" spans="1:9" ht="13.5" customHeight="1" x14ac:dyDescent="0.25">
      <c r="A460" s="2" t="s">
        <v>135</v>
      </c>
      <c r="B460" s="1" t="s">
        <v>53</v>
      </c>
      <c r="C460" s="4" t="s">
        <v>179</v>
      </c>
      <c r="D460" s="55" t="s">
        <v>1969</v>
      </c>
      <c r="E460" s="25" t="s">
        <v>910</v>
      </c>
      <c r="F460" s="19" t="s">
        <v>1663</v>
      </c>
      <c r="I460" s="14"/>
    </row>
    <row r="461" spans="1:9" ht="13.5" customHeight="1" x14ac:dyDescent="0.25">
      <c r="A461" s="2" t="s">
        <v>136</v>
      </c>
      <c r="B461" s="1" t="s">
        <v>54</v>
      </c>
      <c r="C461" s="4" t="s">
        <v>165</v>
      </c>
      <c r="D461" s="4" t="s">
        <v>889</v>
      </c>
      <c r="E461" s="25" t="s">
        <v>275</v>
      </c>
      <c r="I461" s="14"/>
    </row>
    <row r="462" spans="1:9" ht="13.5" customHeight="1" x14ac:dyDescent="0.25">
      <c r="A462" s="2" t="s">
        <v>270</v>
      </c>
      <c r="B462" s="1" t="s">
        <v>1650</v>
      </c>
      <c r="C462" s="4" t="s">
        <v>1970</v>
      </c>
      <c r="D462" s="4"/>
      <c r="E462" s="25" t="s">
        <v>292</v>
      </c>
      <c r="I462" s="14"/>
    </row>
    <row r="463" spans="1:9" ht="13.5" customHeight="1" x14ac:dyDescent="0.25">
      <c r="A463" s="2" t="s">
        <v>137</v>
      </c>
      <c r="B463" s="1" t="s">
        <v>63</v>
      </c>
      <c r="C463" s="4" t="s">
        <v>180</v>
      </c>
      <c r="D463" s="4" t="s">
        <v>301</v>
      </c>
      <c r="E463" s="25" t="s">
        <v>294</v>
      </c>
      <c r="F463" s="19" t="s">
        <v>2167</v>
      </c>
      <c r="I463" s="14"/>
    </row>
    <row r="464" spans="1:9" ht="13.5" customHeight="1" x14ac:dyDescent="0.25">
      <c r="A464" s="2" t="s">
        <v>138</v>
      </c>
      <c r="B464" s="1" t="s">
        <v>64</v>
      </c>
      <c r="C464" s="4" t="s">
        <v>181</v>
      </c>
      <c r="D464" s="4" t="s">
        <v>302</v>
      </c>
      <c r="E464" s="25" t="s">
        <v>294</v>
      </c>
      <c r="F464" s="19" t="s">
        <v>2167</v>
      </c>
      <c r="I464" s="14"/>
    </row>
    <row r="465" spans="1:9" ht="13.5" customHeight="1" x14ac:dyDescent="0.25">
      <c r="A465" s="2" t="s">
        <v>65</v>
      </c>
      <c r="B465" s="1" t="s">
        <v>0</v>
      </c>
      <c r="C465" s="4" t="s">
        <v>139</v>
      </c>
      <c r="D465" s="4" t="s">
        <v>182</v>
      </c>
      <c r="E465" s="1" t="s">
        <v>274</v>
      </c>
      <c r="I465" s="14"/>
    </row>
    <row r="466" spans="1:9" ht="13.5" customHeight="1" x14ac:dyDescent="0.25">
      <c r="A466" s="2" t="s">
        <v>66</v>
      </c>
      <c r="B466" s="1" t="s">
        <v>21</v>
      </c>
      <c r="C466" s="4" t="s">
        <v>139</v>
      </c>
      <c r="D466" s="4" t="s">
        <v>200</v>
      </c>
      <c r="E466" s="1" t="s">
        <v>274</v>
      </c>
      <c r="I466" s="14"/>
    </row>
    <row r="467" spans="1:9" ht="13.5" customHeight="1" x14ac:dyDescent="0.25">
      <c r="A467" s="47" t="s">
        <v>67</v>
      </c>
      <c r="B467" s="19" t="s">
        <v>22</v>
      </c>
      <c r="C467" s="15" t="s">
        <v>140</v>
      </c>
      <c r="D467" s="15" t="s">
        <v>1668</v>
      </c>
      <c r="E467" s="19" t="s">
        <v>273</v>
      </c>
      <c r="F467" s="19" t="s">
        <v>1667</v>
      </c>
      <c r="G467" s="19"/>
      <c r="I467" s="14"/>
    </row>
    <row r="468" spans="1:9" ht="13.5" customHeight="1" x14ac:dyDescent="0.25">
      <c r="A468" s="47" t="s">
        <v>68</v>
      </c>
      <c r="B468" s="19" t="s">
        <v>23</v>
      </c>
      <c r="C468" s="15" t="s">
        <v>141</v>
      </c>
      <c r="D468" s="15" t="s">
        <v>1668</v>
      </c>
      <c r="E468" s="19" t="s">
        <v>273</v>
      </c>
      <c r="F468" s="19" t="s">
        <v>1667</v>
      </c>
      <c r="I468" s="14"/>
    </row>
    <row r="469" spans="1:9" ht="13.5" customHeight="1" x14ac:dyDescent="0.25">
      <c r="A469" s="2" t="s">
        <v>69</v>
      </c>
      <c r="B469" s="1" t="s">
        <v>24</v>
      </c>
      <c r="C469" s="4" t="s">
        <v>142</v>
      </c>
      <c r="D469" s="4" t="s">
        <v>183</v>
      </c>
      <c r="E469" s="1" t="s">
        <v>274</v>
      </c>
      <c r="I469" s="14"/>
    </row>
    <row r="470" spans="1:9" ht="13.5" customHeight="1" x14ac:dyDescent="0.25">
      <c r="A470" s="2" t="s">
        <v>70</v>
      </c>
      <c r="B470" s="1" t="s">
        <v>25</v>
      </c>
      <c r="C470" s="4" t="s">
        <v>143</v>
      </c>
      <c r="D470" s="4" t="s">
        <v>285</v>
      </c>
      <c r="E470" s="1" t="s">
        <v>275</v>
      </c>
      <c r="F470" s="19" t="s">
        <v>312</v>
      </c>
      <c r="I470" s="14"/>
    </row>
    <row r="471" spans="1:9" ht="13.5" customHeight="1" x14ac:dyDescent="0.25">
      <c r="A471" s="2" t="s">
        <v>71</v>
      </c>
      <c r="B471" s="1" t="s">
        <v>26</v>
      </c>
      <c r="C471" s="4" t="s">
        <v>144</v>
      </c>
      <c r="D471" s="4" t="s">
        <v>2144</v>
      </c>
      <c r="E471" s="4" t="s">
        <v>280</v>
      </c>
      <c r="F471" s="19" t="s">
        <v>312</v>
      </c>
      <c r="G471" s="19"/>
      <c r="I471" s="14"/>
    </row>
    <row r="472" spans="1:9" ht="13.5" customHeight="1" x14ac:dyDescent="0.25">
      <c r="A472" s="2" t="s">
        <v>72</v>
      </c>
      <c r="B472" s="1" t="s">
        <v>27</v>
      </c>
      <c r="C472" s="4" t="s">
        <v>145</v>
      </c>
      <c r="D472" s="4" t="s">
        <v>184</v>
      </c>
      <c r="E472" s="1" t="s">
        <v>276</v>
      </c>
      <c r="G472" s="19"/>
      <c r="I472" s="14"/>
    </row>
    <row r="473" spans="1:9" ht="13.5" customHeight="1" x14ac:dyDescent="0.25">
      <c r="A473" s="2" t="s">
        <v>73</v>
      </c>
      <c r="B473" s="1" t="s">
        <v>28</v>
      </c>
      <c r="C473" s="4" t="s">
        <v>146</v>
      </c>
      <c r="D473" s="4" t="s">
        <v>1936</v>
      </c>
      <c r="E473" s="1" t="s">
        <v>275</v>
      </c>
      <c r="F473" s="19" t="s">
        <v>1663</v>
      </c>
      <c r="I473" s="14"/>
    </row>
    <row r="474" spans="1:9" ht="13.5" customHeight="1" x14ac:dyDescent="0.25">
      <c r="A474" s="2" t="s">
        <v>74</v>
      </c>
      <c r="B474" s="1" t="s">
        <v>29</v>
      </c>
      <c r="C474" s="4" t="s">
        <v>147</v>
      </c>
      <c r="D474" s="4" t="s">
        <v>185</v>
      </c>
      <c r="E474" s="4" t="s">
        <v>281</v>
      </c>
      <c r="I474" s="14"/>
    </row>
    <row r="475" spans="1:9" ht="13.5" customHeight="1" x14ac:dyDescent="0.25">
      <c r="A475" s="2" t="s">
        <v>75</v>
      </c>
      <c r="B475" s="1" t="s">
        <v>30</v>
      </c>
      <c r="C475" s="4" t="s">
        <v>148</v>
      </c>
      <c r="D475" s="4" t="s">
        <v>286</v>
      </c>
      <c r="E475" s="1" t="s">
        <v>274</v>
      </c>
      <c r="I475" s="14"/>
    </row>
    <row r="476" spans="1:9" ht="13.5" customHeight="1" x14ac:dyDescent="0.25">
      <c r="A476" s="2" t="s">
        <v>317</v>
      </c>
      <c r="B476" s="1" t="s">
        <v>316</v>
      </c>
      <c r="C476" s="4" t="s">
        <v>838</v>
      </c>
      <c r="D476" s="4"/>
      <c r="E476" s="1" t="s">
        <v>294</v>
      </c>
      <c r="F476" s="19" t="s">
        <v>1937</v>
      </c>
      <c r="I476" s="14"/>
    </row>
    <row r="477" spans="1:9" ht="13.5" customHeight="1" x14ac:dyDescent="0.25">
      <c r="A477" s="2" t="s">
        <v>76</v>
      </c>
      <c r="B477" s="1" t="s">
        <v>31</v>
      </c>
      <c r="C477" s="4" t="s">
        <v>149</v>
      </c>
      <c r="D477" s="4" t="s">
        <v>894</v>
      </c>
      <c r="E477" s="1" t="s">
        <v>282</v>
      </c>
      <c r="I477" s="14"/>
    </row>
    <row r="478" spans="1:9" ht="13.5" customHeight="1" x14ac:dyDescent="0.25">
      <c r="A478" s="2" t="s">
        <v>77</v>
      </c>
      <c r="B478" s="1" t="s">
        <v>32</v>
      </c>
      <c r="C478" s="4" t="s">
        <v>150</v>
      </c>
      <c r="D478" s="4" t="s">
        <v>287</v>
      </c>
      <c r="E478" s="1" t="s">
        <v>277</v>
      </c>
      <c r="I478" s="14"/>
    </row>
    <row r="479" spans="1:9" ht="13.5" customHeight="1" x14ac:dyDescent="0.25">
      <c r="A479" s="2" t="s">
        <v>78</v>
      </c>
      <c r="B479" s="1" t="s">
        <v>33</v>
      </c>
      <c r="C479" s="4" t="s">
        <v>326</v>
      </c>
      <c r="D479" s="4" t="s">
        <v>1939</v>
      </c>
      <c r="E479" s="1" t="s">
        <v>275</v>
      </c>
      <c r="F479" s="19" t="s">
        <v>1938</v>
      </c>
      <c r="I479" s="14"/>
    </row>
    <row r="480" spans="1:9" ht="13.5" customHeight="1" x14ac:dyDescent="0.25">
      <c r="A480" s="2" t="s">
        <v>318</v>
      </c>
      <c r="B480" s="1" t="s">
        <v>319</v>
      </c>
      <c r="C480" s="4" t="s">
        <v>839</v>
      </c>
      <c r="D480" s="30" t="s">
        <v>320</v>
      </c>
      <c r="E480" s="1" t="s">
        <v>315</v>
      </c>
      <c r="G480" s="19"/>
      <c r="I480" s="14"/>
    </row>
    <row r="481" spans="1:9" ht="13.5" customHeight="1" x14ac:dyDescent="0.25">
      <c r="A481" s="2" t="s">
        <v>79</v>
      </c>
      <c r="B481" s="1" t="s">
        <v>34</v>
      </c>
      <c r="C481" s="4" t="s">
        <v>2157</v>
      </c>
      <c r="D481" s="4" t="s">
        <v>327</v>
      </c>
      <c r="E481" s="1" t="s">
        <v>274</v>
      </c>
      <c r="F481" s="19" t="s">
        <v>2162</v>
      </c>
      <c r="G481" s="19"/>
      <c r="I481" s="14"/>
    </row>
    <row r="482" spans="1:9" ht="13.5" customHeight="1" x14ac:dyDescent="0.25">
      <c r="A482" s="2" t="s">
        <v>309</v>
      </c>
      <c r="B482" s="1" t="s">
        <v>310</v>
      </c>
      <c r="C482" s="4" t="s">
        <v>2157</v>
      </c>
      <c r="D482" s="4" t="s">
        <v>328</v>
      </c>
      <c r="E482" s="1" t="s">
        <v>274</v>
      </c>
      <c r="F482" s="19" t="s">
        <v>2162</v>
      </c>
      <c r="I482" s="14"/>
    </row>
    <row r="483" spans="1:9" ht="13.5" customHeight="1" x14ac:dyDescent="0.25">
      <c r="A483" s="2" t="s">
        <v>80</v>
      </c>
      <c r="B483" s="1" t="s">
        <v>35</v>
      </c>
      <c r="C483" s="4" t="s">
        <v>173</v>
      </c>
      <c r="D483" s="4" t="s">
        <v>187</v>
      </c>
      <c r="E483" s="1" t="s">
        <v>274</v>
      </c>
      <c r="I483" s="14"/>
    </row>
    <row r="484" spans="1:9" ht="13.5" customHeight="1" x14ac:dyDescent="0.25">
      <c r="A484" s="2" t="s">
        <v>81</v>
      </c>
      <c r="B484" s="1" t="s">
        <v>36</v>
      </c>
      <c r="C484" s="4" t="s">
        <v>151</v>
      </c>
      <c r="D484" s="5" t="s">
        <v>188</v>
      </c>
      <c r="E484" s="1" t="s">
        <v>274</v>
      </c>
      <c r="F484" s="19" t="s">
        <v>1658</v>
      </c>
      <c r="G484" s="19"/>
      <c r="I484" s="14"/>
    </row>
    <row r="485" spans="1:9" ht="13.5" customHeight="1" x14ac:dyDescent="0.25">
      <c r="A485" s="2" t="s">
        <v>82</v>
      </c>
      <c r="B485" s="1" t="s">
        <v>37</v>
      </c>
      <c r="C485" s="4" t="s">
        <v>152</v>
      </c>
      <c r="D485" s="4" t="s">
        <v>188</v>
      </c>
      <c r="E485" s="1" t="s">
        <v>274</v>
      </c>
      <c r="F485" s="19" t="s">
        <v>1657</v>
      </c>
      <c r="I485" s="14"/>
    </row>
    <row r="486" spans="1:9" ht="13.5" customHeight="1" x14ac:dyDescent="0.25">
      <c r="A486" s="2" t="s">
        <v>83</v>
      </c>
      <c r="B486" s="1" t="s">
        <v>38</v>
      </c>
      <c r="C486" s="4" t="s">
        <v>153</v>
      </c>
      <c r="D486" s="4" t="s">
        <v>189</v>
      </c>
      <c r="E486" s="1" t="s">
        <v>274</v>
      </c>
      <c r="G486" s="19"/>
      <c r="I486" s="14"/>
    </row>
    <row r="487" spans="1:9" ht="13.5" customHeight="1" x14ac:dyDescent="0.25">
      <c r="A487" s="2" t="s">
        <v>84</v>
      </c>
      <c r="B487" s="1" t="s">
        <v>39</v>
      </c>
      <c r="C487" s="4" t="s">
        <v>154</v>
      </c>
      <c r="D487" s="4" t="s">
        <v>190</v>
      </c>
      <c r="E487" s="1" t="s">
        <v>274</v>
      </c>
      <c r="I487" s="14"/>
    </row>
    <row r="488" spans="1:9" ht="13.5" customHeight="1" x14ac:dyDescent="0.25">
      <c r="A488" s="2" t="s">
        <v>329</v>
      </c>
      <c r="B488" s="1" t="s">
        <v>331</v>
      </c>
      <c r="C488" s="4" t="s">
        <v>288</v>
      </c>
      <c r="D488" s="4" t="s">
        <v>2110</v>
      </c>
      <c r="E488" s="1" t="s">
        <v>294</v>
      </c>
      <c r="F488" s="19" t="s">
        <v>1663</v>
      </c>
      <c r="I488" s="14"/>
    </row>
    <row r="489" spans="1:9" ht="13.5" customHeight="1" x14ac:dyDescent="0.25">
      <c r="A489" s="2" t="s">
        <v>330</v>
      </c>
      <c r="B489" s="1" t="s">
        <v>219</v>
      </c>
      <c r="C489" s="4" t="s">
        <v>332</v>
      </c>
      <c r="D489" s="4" t="s">
        <v>2111</v>
      </c>
      <c r="E489" s="4" t="s">
        <v>333</v>
      </c>
      <c r="F489" s="19" t="s">
        <v>1940</v>
      </c>
      <c r="I489" s="14"/>
    </row>
    <row r="490" spans="1:9" ht="13.5" customHeight="1" x14ac:dyDescent="0.25">
      <c r="A490" s="2" t="s">
        <v>85</v>
      </c>
      <c r="B490" s="1" t="s">
        <v>40</v>
      </c>
      <c r="C490" s="4" t="s">
        <v>886</v>
      </c>
      <c r="D490" s="4" t="s">
        <v>2112</v>
      </c>
      <c r="E490" s="4" t="s">
        <v>289</v>
      </c>
      <c r="F490" s="19" t="s">
        <v>1922</v>
      </c>
      <c r="I490" s="14"/>
    </row>
    <row r="491" spans="1:9" ht="13.5" customHeight="1" x14ac:dyDescent="0.25">
      <c r="A491" s="2" t="s">
        <v>86</v>
      </c>
      <c r="B491" s="1" t="s">
        <v>41</v>
      </c>
      <c r="C491" s="4" t="s">
        <v>177</v>
      </c>
      <c r="D491" s="4" t="s">
        <v>895</v>
      </c>
      <c r="E491" s="1" t="s">
        <v>281</v>
      </c>
      <c r="I491" s="14"/>
    </row>
    <row r="492" spans="1:9" ht="13.5" customHeight="1" x14ac:dyDescent="0.25">
      <c r="A492" s="2" t="s">
        <v>87</v>
      </c>
      <c r="B492" s="1" t="s">
        <v>42</v>
      </c>
      <c r="C492" s="4" t="s">
        <v>156</v>
      </c>
      <c r="D492" s="4" t="s">
        <v>191</v>
      </c>
      <c r="E492" s="1" t="s">
        <v>278</v>
      </c>
      <c r="F492" s="19" t="s">
        <v>1655</v>
      </c>
      <c r="I492" s="14"/>
    </row>
    <row r="493" spans="1:9" ht="13.5" customHeight="1" x14ac:dyDescent="0.25">
      <c r="A493" s="2" t="s">
        <v>88</v>
      </c>
      <c r="B493" s="1" t="s">
        <v>43</v>
      </c>
      <c r="C493" s="4" t="s">
        <v>157</v>
      </c>
      <c r="D493" s="4" t="s">
        <v>290</v>
      </c>
      <c r="E493" s="21" t="s">
        <v>1652</v>
      </c>
      <c r="I493" s="14"/>
    </row>
    <row r="494" spans="1:9" ht="13.5" customHeight="1" x14ac:dyDescent="0.25">
      <c r="A494" s="2" t="s">
        <v>89</v>
      </c>
      <c r="B494" s="1" t="s">
        <v>44</v>
      </c>
      <c r="C494" s="4" t="s">
        <v>158</v>
      </c>
      <c r="D494" s="4" t="s">
        <v>192</v>
      </c>
      <c r="E494" s="1" t="s">
        <v>274</v>
      </c>
      <c r="I494" s="14"/>
    </row>
    <row r="495" spans="1:9" ht="13.5" customHeight="1" x14ac:dyDescent="0.25">
      <c r="A495" s="2" t="s">
        <v>90</v>
      </c>
      <c r="B495" s="1" t="s">
        <v>45</v>
      </c>
      <c r="C495" s="1" t="s">
        <v>441</v>
      </c>
      <c r="D495" s="4" t="s">
        <v>458</v>
      </c>
      <c r="E495" s="4" t="s">
        <v>275</v>
      </c>
      <c r="F495" s="19" t="s">
        <v>1938</v>
      </c>
      <c r="I495" s="14"/>
    </row>
    <row r="496" spans="1:9" ht="13.5" customHeight="1" x14ac:dyDescent="0.25">
      <c r="A496" s="2" t="s">
        <v>91</v>
      </c>
      <c r="B496" s="1" t="s">
        <v>46</v>
      </c>
      <c r="C496" s="4" t="s">
        <v>159</v>
      </c>
      <c r="D496" s="4" t="s">
        <v>193</v>
      </c>
      <c r="E496" s="1" t="s">
        <v>274</v>
      </c>
      <c r="G496" s="19"/>
      <c r="I496" s="14"/>
    </row>
    <row r="497" spans="1:9" ht="13.5" customHeight="1" x14ac:dyDescent="0.25">
      <c r="A497" s="2" t="s">
        <v>92</v>
      </c>
      <c r="B497" s="1" t="s">
        <v>47</v>
      </c>
      <c r="C497" s="4" t="s">
        <v>160</v>
      </c>
      <c r="D497" s="4" t="s">
        <v>194</v>
      </c>
      <c r="E497" s="1" t="s">
        <v>281</v>
      </c>
      <c r="I497" s="14"/>
    </row>
    <row r="498" spans="1:9" ht="13.5" customHeight="1" x14ac:dyDescent="0.25">
      <c r="A498" s="2" t="s">
        <v>93</v>
      </c>
      <c r="B498" s="1" t="s">
        <v>48</v>
      </c>
      <c r="C498" s="4" t="s">
        <v>161</v>
      </c>
      <c r="D498" s="4" t="s">
        <v>291</v>
      </c>
      <c r="E498" s="4" t="s">
        <v>279</v>
      </c>
      <c r="G498" s="19"/>
      <c r="I498" s="14"/>
    </row>
    <row r="499" spans="1:9" ht="13.5" customHeight="1" x14ac:dyDescent="0.25">
      <c r="A499" s="47" t="s">
        <v>323</v>
      </c>
      <c r="B499" s="19" t="s">
        <v>322</v>
      </c>
      <c r="C499" s="15" t="s">
        <v>1666</v>
      </c>
      <c r="D499" s="15"/>
      <c r="E499" s="15" t="s">
        <v>1664</v>
      </c>
      <c r="F499" s="19" t="s">
        <v>1667</v>
      </c>
      <c r="I499" s="14"/>
    </row>
    <row r="500" spans="1:9" ht="13.5" customHeight="1" x14ac:dyDescent="0.25">
      <c r="A500" s="2" t="s">
        <v>324</v>
      </c>
      <c r="B500" s="1" t="s">
        <v>220</v>
      </c>
      <c r="C500" s="4" t="s">
        <v>325</v>
      </c>
      <c r="D500" s="4" t="s">
        <v>2115</v>
      </c>
      <c r="E500" s="4" t="s">
        <v>274</v>
      </c>
      <c r="I500" s="14"/>
    </row>
    <row r="501" spans="1:9" ht="13.5" customHeight="1" x14ac:dyDescent="0.25">
      <c r="A501" s="2" t="s">
        <v>94</v>
      </c>
      <c r="B501" s="1" t="s">
        <v>50</v>
      </c>
      <c r="C501" s="4" t="s">
        <v>163</v>
      </c>
      <c r="D501" s="4" t="s">
        <v>195</v>
      </c>
      <c r="E501" s="1" t="s">
        <v>283</v>
      </c>
      <c r="I501" s="14"/>
    </row>
    <row r="502" spans="1:9" ht="13.5" customHeight="1" x14ac:dyDescent="0.25">
      <c r="A502" s="2" t="s">
        <v>95</v>
      </c>
      <c r="B502" s="1" t="s">
        <v>51</v>
      </c>
      <c r="C502" s="4" t="s">
        <v>164</v>
      </c>
      <c r="D502" s="4" t="s">
        <v>196</v>
      </c>
      <c r="E502" s="1" t="s">
        <v>284</v>
      </c>
      <c r="I502" s="14"/>
    </row>
    <row r="503" spans="1:9" ht="13.5" customHeight="1" x14ac:dyDescent="0.25">
      <c r="A503" s="2" t="s">
        <v>96</v>
      </c>
      <c r="B503" s="1" t="s">
        <v>52</v>
      </c>
      <c r="C503" s="4" t="s">
        <v>178</v>
      </c>
      <c r="D503" s="4" t="s">
        <v>1941</v>
      </c>
      <c r="E503" s="1" t="s">
        <v>275</v>
      </c>
      <c r="F503" s="19" t="s">
        <v>1663</v>
      </c>
      <c r="I503" s="14"/>
    </row>
    <row r="504" spans="1:9" ht="13.5" customHeight="1" x14ac:dyDescent="0.25">
      <c r="A504" s="2" t="s">
        <v>97</v>
      </c>
      <c r="B504" s="1" t="s">
        <v>53</v>
      </c>
      <c r="C504" s="4" t="s">
        <v>179</v>
      </c>
      <c r="D504" s="55" t="s">
        <v>1969</v>
      </c>
      <c r="E504" s="1" t="s">
        <v>275</v>
      </c>
      <c r="F504" s="19" t="s">
        <v>1663</v>
      </c>
      <c r="I504" s="14"/>
    </row>
    <row r="505" spans="1:9" ht="13.5" customHeight="1" x14ac:dyDescent="0.25">
      <c r="A505" s="2" t="s">
        <v>98</v>
      </c>
      <c r="B505" s="1" t="s">
        <v>54</v>
      </c>
      <c r="C505" s="4" t="s">
        <v>165</v>
      </c>
      <c r="D505" s="4" t="s">
        <v>887</v>
      </c>
      <c r="E505" s="1" t="s">
        <v>274</v>
      </c>
      <c r="I505" s="14"/>
    </row>
    <row r="506" spans="1:9" ht="13.5" customHeight="1" x14ac:dyDescent="0.25">
      <c r="A506" s="2" t="s">
        <v>271</v>
      </c>
      <c r="B506" s="1" t="s">
        <v>1650</v>
      </c>
      <c r="C506" s="4" t="s">
        <v>1970</v>
      </c>
      <c r="D506" s="4"/>
      <c r="E506" s="4" t="s">
        <v>292</v>
      </c>
      <c r="I506" s="14"/>
    </row>
    <row r="507" spans="1:9" ht="13.5" customHeight="1" x14ac:dyDescent="0.25">
      <c r="A507" s="2" t="s">
        <v>99</v>
      </c>
      <c r="B507" s="1" t="s">
        <v>55</v>
      </c>
      <c r="C507" s="4" t="s">
        <v>166</v>
      </c>
      <c r="D507" s="4" t="s">
        <v>197</v>
      </c>
      <c r="E507" s="1" t="s">
        <v>274</v>
      </c>
      <c r="F507" s="19" t="s">
        <v>1659</v>
      </c>
      <c r="G507" s="19"/>
      <c r="I507" s="14"/>
    </row>
    <row r="508" spans="1:9" ht="13.5" customHeight="1" x14ac:dyDescent="0.25">
      <c r="A508" s="2" t="s">
        <v>100</v>
      </c>
      <c r="B508" s="1" t="s">
        <v>56</v>
      </c>
      <c r="C508" s="4" t="s">
        <v>167</v>
      </c>
      <c r="D508" s="4" t="s">
        <v>197</v>
      </c>
      <c r="E508" s="1" t="s">
        <v>274</v>
      </c>
      <c r="F508" s="19" t="s">
        <v>1660</v>
      </c>
      <c r="I508" s="14"/>
    </row>
    <row r="509" spans="1:9" ht="13.5" customHeight="1" x14ac:dyDescent="0.25">
      <c r="A509" s="2" t="s">
        <v>101</v>
      </c>
      <c r="B509" s="1" t="s">
        <v>57</v>
      </c>
      <c r="C509" s="4" t="s">
        <v>168</v>
      </c>
      <c r="D509" s="4" t="s">
        <v>896</v>
      </c>
      <c r="E509" s="1" t="s">
        <v>274</v>
      </c>
      <c r="I509" s="14"/>
    </row>
    <row r="510" spans="1:9" ht="13.5" customHeight="1" x14ac:dyDescent="0.25">
      <c r="A510" s="2" t="s">
        <v>102</v>
      </c>
      <c r="B510" s="1" t="s">
        <v>58</v>
      </c>
      <c r="C510" s="4" t="s">
        <v>169</v>
      </c>
      <c r="D510" s="4" t="s">
        <v>198</v>
      </c>
      <c r="E510" s="1" t="s">
        <v>274</v>
      </c>
      <c r="I510" s="14"/>
    </row>
    <row r="511" spans="1:9" ht="13.5" customHeight="1" x14ac:dyDescent="0.25">
      <c r="A511" s="2" t="s">
        <v>243</v>
      </c>
      <c r="B511" s="1" t="s">
        <v>0</v>
      </c>
      <c r="C511" s="1" t="s">
        <v>139</v>
      </c>
      <c r="D511" s="1" t="s">
        <v>303</v>
      </c>
      <c r="E511" s="1" t="s">
        <v>1437</v>
      </c>
      <c r="I511" s="14"/>
    </row>
    <row r="512" spans="1:9" ht="13.5" customHeight="1" x14ac:dyDescent="0.3">
      <c r="A512" s="2" t="s">
        <v>1439</v>
      </c>
      <c r="B512" s="1" t="s">
        <v>21</v>
      </c>
      <c r="C512" s="4" t="s">
        <v>139</v>
      </c>
      <c r="D512" s="4" t="s">
        <v>200</v>
      </c>
      <c r="E512" s="1" t="s">
        <v>315</v>
      </c>
      <c r="G512" s="52"/>
      <c r="I512" s="14"/>
    </row>
    <row r="513" spans="1:9" ht="13.5" customHeight="1" x14ac:dyDescent="0.25">
      <c r="A513" s="2" t="s">
        <v>244</v>
      </c>
      <c r="B513" s="1" t="s">
        <v>24</v>
      </c>
      <c r="C513" s="1" t="s">
        <v>142</v>
      </c>
      <c r="D513" s="1" t="s">
        <v>1653</v>
      </c>
      <c r="E513" s="1" t="s">
        <v>1437</v>
      </c>
      <c r="I513" s="14"/>
    </row>
    <row r="514" spans="1:9" ht="13.5" customHeight="1" x14ac:dyDescent="0.3">
      <c r="A514" s="2" t="s">
        <v>1440</v>
      </c>
      <c r="B514" s="1" t="s">
        <v>25</v>
      </c>
      <c r="C514" s="4" t="s">
        <v>143</v>
      </c>
      <c r="D514" s="4" t="s">
        <v>285</v>
      </c>
      <c r="E514" s="1" t="s">
        <v>315</v>
      </c>
      <c r="F514" s="19" t="s">
        <v>312</v>
      </c>
      <c r="G514" s="52"/>
      <c r="I514" s="14"/>
    </row>
    <row r="515" spans="1:9" ht="13.5" customHeight="1" x14ac:dyDescent="0.3">
      <c r="A515" s="2" t="s">
        <v>1441</v>
      </c>
      <c r="B515" s="1" t="s">
        <v>26</v>
      </c>
      <c r="C515" s="4" t="s">
        <v>144</v>
      </c>
      <c r="D515" s="4" t="s">
        <v>2144</v>
      </c>
      <c r="E515" s="1" t="s">
        <v>315</v>
      </c>
      <c r="F515" s="19" t="s">
        <v>312</v>
      </c>
      <c r="G515" s="52"/>
      <c r="I515" s="14"/>
    </row>
    <row r="516" spans="1:9" ht="13.5" customHeight="1" x14ac:dyDescent="0.3">
      <c r="A516" s="2" t="s">
        <v>257</v>
      </c>
      <c r="B516" s="1" t="s">
        <v>224</v>
      </c>
      <c r="C516" s="1" t="s">
        <v>225</v>
      </c>
      <c r="E516" s="1" t="s">
        <v>1438</v>
      </c>
      <c r="F516" s="19" t="s">
        <v>1669</v>
      </c>
      <c r="G516" s="52"/>
      <c r="I516" s="14"/>
    </row>
    <row r="517" spans="1:9" ht="13.5" customHeight="1" x14ac:dyDescent="0.3">
      <c r="A517" s="2" t="s">
        <v>258</v>
      </c>
      <c r="B517" s="1" t="s">
        <v>226</v>
      </c>
      <c r="C517" s="1" t="s">
        <v>227</v>
      </c>
      <c r="E517" s="1" t="s">
        <v>1438</v>
      </c>
      <c r="F517" s="19" t="s">
        <v>1669</v>
      </c>
      <c r="G517" s="52"/>
      <c r="I517" s="14"/>
    </row>
    <row r="518" spans="1:9" ht="13.5" customHeight="1" x14ac:dyDescent="0.3">
      <c r="A518" s="2" t="s">
        <v>259</v>
      </c>
      <c r="B518" s="1" t="s">
        <v>228</v>
      </c>
      <c r="C518" s="1" t="s">
        <v>229</v>
      </c>
      <c r="E518" s="1" t="s">
        <v>1438</v>
      </c>
      <c r="F518" s="19" t="s">
        <v>1669</v>
      </c>
      <c r="G518" s="52"/>
      <c r="I518" s="14"/>
    </row>
    <row r="519" spans="1:9" ht="13.5" customHeight="1" x14ac:dyDescent="0.3">
      <c r="A519" s="2" t="s">
        <v>1442</v>
      </c>
      <c r="B519" s="1" t="s">
        <v>29</v>
      </c>
      <c r="C519" s="4" t="s">
        <v>147</v>
      </c>
      <c r="D519" s="4" t="s">
        <v>185</v>
      </c>
      <c r="E519" s="1" t="s">
        <v>315</v>
      </c>
      <c r="G519" s="52"/>
      <c r="I519" s="14"/>
    </row>
    <row r="520" spans="1:9" ht="13.5" customHeight="1" x14ac:dyDescent="0.3">
      <c r="A520" s="2" t="s">
        <v>260</v>
      </c>
      <c r="B520" s="1" t="s">
        <v>30</v>
      </c>
      <c r="C520" s="1" t="s">
        <v>148</v>
      </c>
      <c r="D520" s="1" t="s">
        <v>232</v>
      </c>
      <c r="E520" s="1" t="s">
        <v>1437</v>
      </c>
      <c r="G520" s="52"/>
      <c r="I520" s="14"/>
    </row>
    <row r="521" spans="1:9" ht="13.5" customHeight="1" x14ac:dyDescent="0.3">
      <c r="A521" s="2" t="s">
        <v>261</v>
      </c>
      <c r="B521" s="1" t="s">
        <v>233</v>
      </c>
      <c r="C521" s="1" t="s">
        <v>234</v>
      </c>
      <c r="E521" s="1" t="s">
        <v>1438</v>
      </c>
      <c r="G521" s="52"/>
      <c r="I521" s="14"/>
    </row>
    <row r="522" spans="1:9" ht="13.5" customHeight="1" x14ac:dyDescent="0.3">
      <c r="A522" s="2" t="s">
        <v>1443</v>
      </c>
      <c r="B522" s="1" t="s">
        <v>316</v>
      </c>
      <c r="C522" s="4" t="s">
        <v>838</v>
      </c>
      <c r="D522" s="4"/>
      <c r="E522" s="1" t="s">
        <v>315</v>
      </c>
      <c r="F522" s="4" t="s">
        <v>840</v>
      </c>
      <c r="G522" s="52"/>
      <c r="I522" s="14"/>
    </row>
    <row r="523" spans="1:9" ht="13.5" customHeight="1" x14ac:dyDescent="0.3">
      <c r="A523" s="2" t="s">
        <v>263</v>
      </c>
      <c r="B523" s="1" t="s">
        <v>239</v>
      </c>
      <c r="C523" s="1" t="s">
        <v>240</v>
      </c>
      <c r="D523" s="1" t="s">
        <v>186</v>
      </c>
      <c r="E523" s="1" t="s">
        <v>1438</v>
      </c>
      <c r="G523" s="52"/>
      <c r="I523" s="14"/>
    </row>
    <row r="524" spans="1:9" ht="13.5" customHeight="1" x14ac:dyDescent="0.3">
      <c r="A524" s="2" t="s">
        <v>1454</v>
      </c>
      <c r="B524" s="1" t="s">
        <v>32</v>
      </c>
      <c r="C524" s="4" t="s">
        <v>150</v>
      </c>
      <c r="D524" s="4" t="s">
        <v>287</v>
      </c>
      <c r="E524" s="1" t="s">
        <v>315</v>
      </c>
      <c r="G524" s="52"/>
      <c r="I524" s="14"/>
    </row>
    <row r="525" spans="1:9" ht="13.5" customHeight="1" x14ac:dyDescent="0.3">
      <c r="A525" s="2" t="s">
        <v>264</v>
      </c>
      <c r="B525" s="1" t="s">
        <v>241</v>
      </c>
      <c r="C525" s="1" t="s">
        <v>242</v>
      </c>
      <c r="D525" s="1" t="s">
        <v>186</v>
      </c>
      <c r="E525" s="1" t="s">
        <v>1438</v>
      </c>
      <c r="G525" s="52"/>
      <c r="I525" s="14"/>
    </row>
    <row r="526" spans="1:9" ht="13.5" customHeight="1" x14ac:dyDescent="0.25">
      <c r="A526" s="2" t="s">
        <v>828</v>
      </c>
      <c r="B526" s="1" t="s">
        <v>1589</v>
      </c>
      <c r="C526" s="4" t="s">
        <v>177</v>
      </c>
      <c r="D526" s="4" t="s">
        <v>895</v>
      </c>
      <c r="E526" s="1" t="s">
        <v>1438</v>
      </c>
      <c r="I526" s="14"/>
    </row>
    <row r="527" spans="1:9" ht="13.5" customHeight="1" x14ac:dyDescent="0.3">
      <c r="A527" s="2" t="s">
        <v>829</v>
      </c>
      <c r="B527" s="1" t="s">
        <v>1590</v>
      </c>
      <c r="C527" s="4" t="s">
        <v>177</v>
      </c>
      <c r="D527" s="4" t="s">
        <v>895</v>
      </c>
      <c r="E527" s="1" t="s">
        <v>1438</v>
      </c>
      <c r="G527" s="52"/>
      <c r="I527" s="14"/>
    </row>
    <row r="528" spans="1:9" ht="13.5" customHeight="1" x14ac:dyDescent="0.3">
      <c r="A528" s="2" t="s">
        <v>832</v>
      </c>
      <c r="B528" s="1" t="s">
        <v>1586</v>
      </c>
      <c r="C528" s="4" t="s">
        <v>177</v>
      </c>
      <c r="D528" s="4" t="s">
        <v>895</v>
      </c>
      <c r="E528" s="1" t="s">
        <v>1438</v>
      </c>
      <c r="G528" s="52"/>
      <c r="I528" s="14"/>
    </row>
    <row r="529" spans="1:9" ht="13.5" customHeight="1" x14ac:dyDescent="0.3">
      <c r="A529" s="2" t="s">
        <v>835</v>
      </c>
      <c r="B529" s="1" t="s">
        <v>1581</v>
      </c>
      <c r="C529" s="4" t="s">
        <v>177</v>
      </c>
      <c r="D529" s="4" t="s">
        <v>895</v>
      </c>
      <c r="E529" s="1" t="s">
        <v>1438</v>
      </c>
      <c r="G529" s="52"/>
      <c r="I529" s="14"/>
    </row>
    <row r="530" spans="1:9" ht="13.5" customHeight="1" x14ac:dyDescent="0.3">
      <c r="A530" s="2" t="s">
        <v>1444</v>
      </c>
      <c r="B530" s="1" t="s">
        <v>319</v>
      </c>
      <c r="C530" s="4" t="s">
        <v>839</v>
      </c>
      <c r="D530" s="30" t="s">
        <v>320</v>
      </c>
      <c r="E530" s="1" t="s">
        <v>315</v>
      </c>
      <c r="G530" s="52"/>
      <c r="I530" s="14"/>
    </row>
    <row r="531" spans="1:9" ht="13.5" customHeight="1" x14ac:dyDescent="0.25">
      <c r="A531" s="2" t="s">
        <v>245</v>
      </c>
      <c r="B531" s="1" t="s">
        <v>34</v>
      </c>
      <c r="C531" s="1" t="s">
        <v>2157</v>
      </c>
      <c r="D531" s="1" t="s">
        <v>327</v>
      </c>
      <c r="E531" s="1" t="s">
        <v>1437</v>
      </c>
      <c r="F531" s="19" t="s">
        <v>2162</v>
      </c>
      <c r="I531" s="14"/>
    </row>
    <row r="532" spans="1:9" ht="13.5" customHeight="1" x14ac:dyDescent="0.3">
      <c r="A532" s="2" t="s">
        <v>1445</v>
      </c>
      <c r="B532" s="1" t="s">
        <v>310</v>
      </c>
      <c r="C532" s="1" t="s">
        <v>2157</v>
      </c>
      <c r="D532" s="4" t="s">
        <v>328</v>
      </c>
      <c r="E532" s="1" t="s">
        <v>315</v>
      </c>
      <c r="F532" s="19" t="s">
        <v>2162</v>
      </c>
      <c r="G532" s="52"/>
      <c r="I532" s="14"/>
    </row>
    <row r="533" spans="1:9" ht="13.5" customHeight="1" x14ac:dyDescent="0.3">
      <c r="A533" s="2" t="s">
        <v>1446</v>
      </c>
      <c r="B533" s="1" t="s">
        <v>35</v>
      </c>
      <c r="C533" s="4" t="s">
        <v>173</v>
      </c>
      <c r="D533" s="4" t="s">
        <v>187</v>
      </c>
      <c r="E533" s="1" t="s">
        <v>315</v>
      </c>
      <c r="G533" s="52"/>
      <c r="I533" s="14"/>
    </row>
    <row r="534" spans="1:9" ht="13.5" customHeight="1" x14ac:dyDescent="0.25">
      <c r="A534" s="2" t="s">
        <v>246</v>
      </c>
      <c r="B534" s="1" t="s">
        <v>36</v>
      </c>
      <c r="C534" s="1" t="s">
        <v>214</v>
      </c>
      <c r="D534" s="1" t="s">
        <v>215</v>
      </c>
      <c r="E534" s="1" t="s">
        <v>1437</v>
      </c>
      <c r="F534" s="19" t="s">
        <v>1658</v>
      </c>
      <c r="I534" s="14"/>
    </row>
    <row r="535" spans="1:9" ht="13.5" customHeight="1" x14ac:dyDescent="0.3">
      <c r="A535" s="2" t="s">
        <v>1447</v>
      </c>
      <c r="B535" s="1" t="s">
        <v>37</v>
      </c>
      <c r="C535" s="4" t="s">
        <v>152</v>
      </c>
      <c r="D535" s="4" t="s">
        <v>188</v>
      </c>
      <c r="E535" s="1" t="s">
        <v>315</v>
      </c>
      <c r="F535" s="19" t="s">
        <v>1657</v>
      </c>
      <c r="G535" s="52"/>
      <c r="I535" s="14"/>
    </row>
    <row r="536" spans="1:9" ht="13.5" customHeight="1" x14ac:dyDescent="0.25">
      <c r="A536" s="2" t="s">
        <v>247</v>
      </c>
      <c r="B536" s="1" t="s">
        <v>38</v>
      </c>
      <c r="C536" s="1" t="s">
        <v>153</v>
      </c>
      <c r="D536" s="1" t="s">
        <v>304</v>
      </c>
      <c r="E536" s="1" t="s">
        <v>1437</v>
      </c>
      <c r="I536" s="14"/>
    </row>
    <row r="537" spans="1:9" ht="13.5" customHeight="1" x14ac:dyDescent="0.25">
      <c r="A537" s="2" t="s">
        <v>248</v>
      </c>
      <c r="B537" s="1" t="s">
        <v>216</v>
      </c>
      <c r="C537" s="1" t="s">
        <v>156</v>
      </c>
      <c r="E537" s="1" t="s">
        <v>1438</v>
      </c>
      <c r="I537" s="14"/>
    </row>
    <row r="538" spans="1:9" ht="13.5" customHeight="1" x14ac:dyDescent="0.25">
      <c r="A538" s="2" t="s">
        <v>249</v>
      </c>
      <c r="B538" s="1" t="s">
        <v>217</v>
      </c>
      <c r="C538" s="1" t="s">
        <v>218</v>
      </c>
      <c r="E538" s="1" t="s">
        <v>1438</v>
      </c>
      <c r="I538" s="14"/>
    </row>
    <row r="539" spans="1:9" ht="13.5" customHeight="1" x14ac:dyDescent="0.25">
      <c r="A539" s="2" t="s">
        <v>250</v>
      </c>
      <c r="B539" s="1" t="s">
        <v>39</v>
      </c>
      <c r="C539" s="1" t="s">
        <v>154</v>
      </c>
      <c r="D539" s="1" t="s">
        <v>190</v>
      </c>
      <c r="E539" s="1" t="s">
        <v>1437</v>
      </c>
      <c r="I539" s="14"/>
    </row>
    <row r="540" spans="1:9" ht="13.5" customHeight="1" x14ac:dyDescent="0.3">
      <c r="A540" s="2" t="s">
        <v>1448</v>
      </c>
      <c r="B540" s="1" t="s">
        <v>331</v>
      </c>
      <c r="C540" s="4" t="s">
        <v>288</v>
      </c>
      <c r="D540" s="4" t="s">
        <v>2110</v>
      </c>
      <c r="E540" s="1" t="s">
        <v>315</v>
      </c>
      <c r="F540" s="19" t="s">
        <v>1663</v>
      </c>
      <c r="G540" s="52"/>
      <c r="I540" s="14"/>
    </row>
    <row r="541" spans="1:9" ht="13.5" customHeight="1" x14ac:dyDescent="0.25">
      <c r="A541" s="2" t="s">
        <v>251</v>
      </c>
      <c r="B541" s="1" t="s">
        <v>219</v>
      </c>
      <c r="C541" s="1" t="s">
        <v>305</v>
      </c>
      <c r="E541" s="1" t="s">
        <v>1438</v>
      </c>
      <c r="F541" s="19" t="s">
        <v>1940</v>
      </c>
      <c r="I541" s="14"/>
    </row>
    <row r="542" spans="1:9" ht="13.5" customHeight="1" x14ac:dyDescent="0.3">
      <c r="A542" s="2" t="s">
        <v>1456</v>
      </c>
      <c r="B542" s="1" t="s">
        <v>41</v>
      </c>
      <c r="C542" s="4" t="s">
        <v>177</v>
      </c>
      <c r="D542" s="4" t="s">
        <v>895</v>
      </c>
      <c r="E542" s="1" t="s">
        <v>315</v>
      </c>
      <c r="G542" s="52"/>
      <c r="I542" s="14"/>
    </row>
    <row r="543" spans="1:9" ht="13.5" customHeight="1" x14ac:dyDescent="0.3">
      <c r="A543" s="2" t="s">
        <v>1449</v>
      </c>
      <c r="B543" s="1" t="s">
        <v>44</v>
      </c>
      <c r="C543" s="4" t="s">
        <v>158</v>
      </c>
      <c r="D543" s="4" t="s">
        <v>192</v>
      </c>
      <c r="E543" s="1" t="s">
        <v>315</v>
      </c>
      <c r="G543" s="52"/>
      <c r="I543" s="14"/>
    </row>
    <row r="544" spans="1:9" ht="13.5" customHeight="1" x14ac:dyDescent="0.3">
      <c r="A544" s="2" t="s">
        <v>1450</v>
      </c>
      <c r="B544" s="1" t="s">
        <v>46</v>
      </c>
      <c r="C544" s="4" t="s">
        <v>159</v>
      </c>
      <c r="D544" s="4" t="s">
        <v>193</v>
      </c>
      <c r="E544" s="1" t="s">
        <v>315</v>
      </c>
      <c r="G544" s="52"/>
      <c r="I544" s="14"/>
    </row>
    <row r="545" spans="1:9" ht="13.5" customHeight="1" x14ac:dyDescent="0.3">
      <c r="A545" s="2" t="s">
        <v>1451</v>
      </c>
      <c r="B545" s="1" t="s">
        <v>47</v>
      </c>
      <c r="C545" s="4" t="s">
        <v>160</v>
      </c>
      <c r="D545" s="4" t="s">
        <v>194</v>
      </c>
      <c r="E545" s="1" t="s">
        <v>315</v>
      </c>
      <c r="G545" s="52"/>
      <c r="I545" s="14"/>
    </row>
    <row r="546" spans="1:9" ht="13.5" customHeight="1" x14ac:dyDescent="0.3">
      <c r="A546" s="2" t="s">
        <v>1455</v>
      </c>
      <c r="B546" s="1" t="s">
        <v>48</v>
      </c>
      <c r="C546" s="4" t="s">
        <v>161</v>
      </c>
      <c r="D546" s="4" t="s">
        <v>291</v>
      </c>
      <c r="E546" s="1" t="s">
        <v>315</v>
      </c>
      <c r="G546" s="52"/>
      <c r="I546" s="14"/>
    </row>
    <row r="547" spans="1:9" ht="13.5" customHeight="1" x14ac:dyDescent="0.25">
      <c r="A547" s="2" t="s">
        <v>252</v>
      </c>
      <c r="B547" s="1" t="s">
        <v>220</v>
      </c>
      <c r="C547" s="1" t="s">
        <v>221</v>
      </c>
      <c r="D547" s="1" t="s">
        <v>2116</v>
      </c>
      <c r="E547" s="1" t="s">
        <v>1437</v>
      </c>
      <c r="I547" s="14"/>
    </row>
    <row r="548" spans="1:9" ht="13.5" customHeight="1" x14ac:dyDescent="0.3">
      <c r="A548" s="2" t="s">
        <v>262</v>
      </c>
      <c r="B548" s="1" t="s">
        <v>49</v>
      </c>
      <c r="C548" s="1" t="s">
        <v>162</v>
      </c>
      <c r="E548" s="1" t="s">
        <v>1437</v>
      </c>
      <c r="G548" s="52"/>
      <c r="I548" s="14"/>
    </row>
    <row r="549" spans="1:9" ht="13.5" customHeight="1" x14ac:dyDescent="0.3">
      <c r="A549" s="2" t="s">
        <v>1452</v>
      </c>
      <c r="B549" s="1" t="s">
        <v>50</v>
      </c>
      <c r="C549" s="4" t="s">
        <v>163</v>
      </c>
      <c r="D549" s="4" t="s">
        <v>195</v>
      </c>
      <c r="E549" s="1" t="s">
        <v>315</v>
      </c>
      <c r="G549" s="52"/>
      <c r="I549" s="14"/>
    </row>
    <row r="550" spans="1:9" ht="13.5" customHeight="1" x14ac:dyDescent="0.25">
      <c r="A550" s="2" t="s">
        <v>253</v>
      </c>
      <c r="B550" s="1" t="s">
        <v>54</v>
      </c>
      <c r="C550" s="1" t="s">
        <v>165</v>
      </c>
      <c r="E550" s="1" t="s">
        <v>1437</v>
      </c>
      <c r="I550" s="14"/>
    </row>
    <row r="551" spans="1:9" ht="13.5" customHeight="1" x14ac:dyDescent="0.3">
      <c r="A551" s="2" t="s">
        <v>830</v>
      </c>
      <c r="B551" s="1" t="s">
        <v>1588</v>
      </c>
      <c r="C551" s="1" t="s">
        <v>230</v>
      </c>
      <c r="E551" s="1" t="s">
        <v>1438</v>
      </c>
      <c r="F551" s="19" t="s">
        <v>1654</v>
      </c>
      <c r="G551" s="52"/>
      <c r="I551" s="14"/>
    </row>
    <row r="552" spans="1:9" ht="13.5" customHeight="1" x14ac:dyDescent="0.3">
      <c r="A552" s="2" t="s">
        <v>833</v>
      </c>
      <c r="B552" s="1" t="s">
        <v>1584</v>
      </c>
      <c r="C552" s="1" t="s">
        <v>235</v>
      </c>
      <c r="E552" s="1" t="s">
        <v>1438</v>
      </c>
      <c r="F552" s="19" t="s">
        <v>1670</v>
      </c>
      <c r="G552" s="52"/>
      <c r="I552" s="14"/>
    </row>
    <row r="553" spans="1:9" ht="13.5" customHeight="1" x14ac:dyDescent="0.3">
      <c r="A553" s="2" t="s">
        <v>836</v>
      </c>
      <c r="B553" s="1" t="s">
        <v>1582</v>
      </c>
      <c r="C553" s="1" t="s">
        <v>237</v>
      </c>
      <c r="E553" s="1" t="s">
        <v>1437</v>
      </c>
      <c r="F553" s="19" t="s">
        <v>1662</v>
      </c>
      <c r="G553" s="52"/>
      <c r="I553" s="14"/>
    </row>
    <row r="554" spans="1:9" ht="13.5" customHeight="1" x14ac:dyDescent="0.3">
      <c r="A554" s="2" t="s">
        <v>1457</v>
      </c>
      <c r="B554" s="1" t="s">
        <v>1650</v>
      </c>
      <c r="C554" s="4" t="s">
        <v>1970</v>
      </c>
      <c r="D554" s="4"/>
      <c r="E554" s="1" t="s">
        <v>315</v>
      </c>
      <c r="G554" s="52"/>
      <c r="I554" s="14"/>
    </row>
    <row r="555" spans="1:9" ht="13.5" customHeight="1" x14ac:dyDescent="0.3">
      <c r="A555" s="2" t="s">
        <v>831</v>
      </c>
      <c r="B555" s="1" t="s">
        <v>1587</v>
      </c>
      <c r="C555" s="1" t="s">
        <v>231</v>
      </c>
      <c r="E555" s="1" t="s">
        <v>1438</v>
      </c>
      <c r="F555" s="19" t="s">
        <v>1654</v>
      </c>
      <c r="G555" s="52"/>
      <c r="I555" s="14"/>
    </row>
    <row r="556" spans="1:9" ht="13.5" customHeight="1" x14ac:dyDescent="0.3">
      <c r="A556" s="2" t="s">
        <v>834</v>
      </c>
      <c r="B556" s="1" t="s">
        <v>1585</v>
      </c>
      <c r="C556" s="1" t="s">
        <v>236</v>
      </c>
      <c r="E556" s="1" t="s">
        <v>1438</v>
      </c>
      <c r="F556" s="19" t="s">
        <v>1671</v>
      </c>
      <c r="G556" s="52"/>
      <c r="I556" s="14"/>
    </row>
    <row r="557" spans="1:9" ht="13.5" customHeight="1" x14ac:dyDescent="0.3">
      <c r="A557" s="2" t="s">
        <v>837</v>
      </c>
      <c r="B557" s="1" t="s">
        <v>1583</v>
      </c>
      <c r="C557" s="1" t="s">
        <v>238</v>
      </c>
      <c r="E557" s="1" t="s">
        <v>1437</v>
      </c>
      <c r="F557" s="19" t="s">
        <v>1661</v>
      </c>
      <c r="G557" s="52"/>
      <c r="I557" s="14"/>
    </row>
    <row r="558" spans="1:9" ht="13.5" customHeight="1" x14ac:dyDescent="0.25">
      <c r="A558" s="2" t="s">
        <v>254</v>
      </c>
      <c r="B558" s="1" t="s">
        <v>55</v>
      </c>
      <c r="C558" s="1" t="s">
        <v>222</v>
      </c>
      <c r="D558" s="1" t="s">
        <v>223</v>
      </c>
      <c r="E558" s="1" t="s">
        <v>1437</v>
      </c>
      <c r="F558" s="19" t="s">
        <v>1659</v>
      </c>
      <c r="G558" s="19"/>
      <c r="I558" s="14"/>
    </row>
    <row r="559" spans="1:9" ht="13.5" customHeight="1" x14ac:dyDescent="0.25">
      <c r="A559" s="2" t="s">
        <v>1453</v>
      </c>
      <c r="B559" s="1" t="s">
        <v>56</v>
      </c>
      <c r="C559" s="4" t="s">
        <v>167</v>
      </c>
      <c r="D559" s="4" t="s">
        <v>197</v>
      </c>
      <c r="E559" s="1" t="s">
        <v>315</v>
      </c>
      <c r="F559" s="19" t="s">
        <v>1660</v>
      </c>
      <c r="I559" s="14"/>
    </row>
    <row r="560" spans="1:9" ht="13.5" customHeight="1" x14ac:dyDescent="0.25">
      <c r="A560" s="2" t="s">
        <v>255</v>
      </c>
      <c r="B560" s="1" t="s">
        <v>57</v>
      </c>
      <c r="C560" s="1" t="s">
        <v>168</v>
      </c>
      <c r="E560" s="1" t="s">
        <v>1437</v>
      </c>
      <c r="G560" s="19"/>
      <c r="I560" s="14"/>
    </row>
    <row r="561" spans="1:9" ht="13.5" customHeight="1" x14ac:dyDescent="0.3">
      <c r="A561" s="2" t="s">
        <v>256</v>
      </c>
      <c r="B561" s="1" t="s">
        <v>58</v>
      </c>
      <c r="C561" s="4" t="s">
        <v>169</v>
      </c>
      <c r="D561" s="4" t="s">
        <v>198</v>
      </c>
      <c r="E561" s="1" t="s">
        <v>1437</v>
      </c>
      <c r="F561" s="19" t="s">
        <v>1649</v>
      </c>
      <c r="G561" s="52"/>
      <c r="I561" s="14"/>
    </row>
    <row r="562" spans="1:9" ht="13.5" customHeight="1" x14ac:dyDescent="0.3">
      <c r="A562" s="53" t="s">
        <v>1801</v>
      </c>
      <c r="B562" s="39" t="s">
        <v>0</v>
      </c>
      <c r="C562" s="39" t="s">
        <v>1714</v>
      </c>
      <c r="D562" s="39" t="s">
        <v>1713</v>
      </c>
      <c r="E562" s="39" t="s">
        <v>1677</v>
      </c>
      <c r="F562" s="39"/>
      <c r="G562" s="52"/>
      <c r="I562" s="14"/>
    </row>
    <row r="563" spans="1:9" ht="13.5" customHeight="1" x14ac:dyDescent="0.3">
      <c r="A563" s="53" t="s">
        <v>1800</v>
      </c>
      <c r="B563" s="39" t="s">
        <v>1799</v>
      </c>
      <c r="C563" s="39" t="s">
        <v>1798</v>
      </c>
      <c r="D563" s="39" t="s">
        <v>1794</v>
      </c>
      <c r="E563" s="39" t="s">
        <v>1677</v>
      </c>
      <c r="F563" s="39" t="s">
        <v>1797</v>
      </c>
      <c r="G563" s="52"/>
      <c r="I563" s="14"/>
    </row>
    <row r="564" spans="1:9" ht="13.5" customHeight="1" x14ac:dyDescent="0.3">
      <c r="A564" s="53" t="s">
        <v>1796</v>
      </c>
      <c r="B564" s="39" t="s">
        <v>24</v>
      </c>
      <c r="C564" s="39" t="s">
        <v>201</v>
      </c>
      <c r="D564" s="39" t="s">
        <v>1711</v>
      </c>
      <c r="E564" s="39" t="s">
        <v>1677</v>
      </c>
      <c r="F564" s="39"/>
      <c r="G564" s="52"/>
      <c r="I564" s="14"/>
    </row>
    <row r="565" spans="1:9" ht="13.5" customHeight="1" x14ac:dyDescent="0.3">
      <c r="A565" s="53" t="s">
        <v>1795</v>
      </c>
      <c r="B565" s="39" t="s">
        <v>224</v>
      </c>
      <c r="C565" s="39" t="s">
        <v>225</v>
      </c>
      <c r="D565" s="39" t="s">
        <v>1794</v>
      </c>
      <c r="E565" s="39" t="s">
        <v>1677</v>
      </c>
      <c r="F565" s="39" t="s">
        <v>2151</v>
      </c>
      <c r="G565" s="52"/>
      <c r="I565" s="14"/>
    </row>
    <row r="566" spans="1:9" ht="13.5" customHeight="1" x14ac:dyDescent="0.3">
      <c r="A566" s="53" t="s">
        <v>1793</v>
      </c>
      <c r="B566" s="39" t="s">
        <v>1709</v>
      </c>
      <c r="C566" s="39" t="s">
        <v>1792</v>
      </c>
      <c r="D566" s="39" t="s">
        <v>1791</v>
      </c>
      <c r="E566" s="39" t="s">
        <v>1677</v>
      </c>
      <c r="F566" s="39"/>
      <c r="G566" s="52"/>
      <c r="I566" s="14"/>
    </row>
    <row r="567" spans="1:9" ht="13.5" customHeight="1" x14ac:dyDescent="0.3">
      <c r="A567" s="53" t="s">
        <v>1790</v>
      </c>
      <c r="B567" s="39" t="s">
        <v>1705</v>
      </c>
      <c r="C567" s="39" t="s">
        <v>199</v>
      </c>
      <c r="D567" s="39" t="s">
        <v>1789</v>
      </c>
      <c r="E567" s="39" t="s">
        <v>1677</v>
      </c>
      <c r="F567" s="39"/>
      <c r="G567" s="52"/>
      <c r="I567" s="14"/>
    </row>
    <row r="568" spans="1:9" ht="13.5" customHeight="1" x14ac:dyDescent="0.3">
      <c r="A568" s="53" t="s">
        <v>1788</v>
      </c>
      <c r="B568" s="39" t="s">
        <v>1702</v>
      </c>
      <c r="C568" s="39" t="s">
        <v>1787</v>
      </c>
      <c r="D568" s="39" t="s">
        <v>1786</v>
      </c>
      <c r="E568" s="39" t="s">
        <v>1677</v>
      </c>
      <c r="F568" s="39"/>
      <c r="G568" s="52"/>
      <c r="I568" s="14"/>
    </row>
    <row r="569" spans="1:9" ht="13.5" customHeight="1" x14ac:dyDescent="0.3">
      <c r="A569" s="53" t="s">
        <v>1785</v>
      </c>
      <c r="B569" s="39" t="s">
        <v>28</v>
      </c>
      <c r="C569" s="39" t="s">
        <v>146</v>
      </c>
      <c r="D569" s="39" t="s">
        <v>1936</v>
      </c>
      <c r="E569" s="39" t="s">
        <v>1677</v>
      </c>
      <c r="F569" s="39" t="s">
        <v>1663</v>
      </c>
      <c r="G569" s="52"/>
      <c r="I569" s="14"/>
    </row>
    <row r="570" spans="1:9" ht="13.5" customHeight="1" x14ac:dyDescent="0.25">
      <c r="A570" s="50" t="s">
        <v>1784</v>
      </c>
      <c r="B570" s="50" t="s">
        <v>401</v>
      </c>
      <c r="C570" s="50" t="s">
        <v>714</v>
      </c>
      <c r="D570" s="50" t="s">
        <v>495</v>
      </c>
      <c r="E570" s="50" t="s">
        <v>1677</v>
      </c>
      <c r="F570" s="39" t="s">
        <v>1949</v>
      </c>
      <c r="G570" s="54"/>
      <c r="I570" s="14"/>
    </row>
    <row r="571" spans="1:9" ht="13.5" customHeight="1" x14ac:dyDescent="0.25">
      <c r="A571" s="50" t="s">
        <v>1783</v>
      </c>
      <c r="B571" s="50" t="s">
        <v>425</v>
      </c>
      <c r="C571" s="50" t="s">
        <v>1950</v>
      </c>
      <c r="D571" s="50" t="s">
        <v>495</v>
      </c>
      <c r="E571" s="50" t="s">
        <v>1677</v>
      </c>
      <c r="F571" s="39" t="s">
        <v>1949</v>
      </c>
      <c r="G571" s="54"/>
      <c r="I571" s="14"/>
    </row>
    <row r="572" spans="1:9" ht="13.5" customHeight="1" x14ac:dyDescent="0.3">
      <c r="A572" s="53" t="s">
        <v>1782</v>
      </c>
      <c r="B572" s="53" t="s">
        <v>1781</v>
      </c>
      <c r="C572" s="39" t="s">
        <v>1780</v>
      </c>
      <c r="D572" s="39" t="s">
        <v>1779</v>
      </c>
      <c r="E572" s="39" t="s">
        <v>1778</v>
      </c>
      <c r="F572" s="39"/>
      <c r="G572" s="52"/>
      <c r="I572" s="14"/>
    </row>
    <row r="573" spans="1:9" ht="13.5" customHeight="1" x14ac:dyDescent="0.3">
      <c r="A573" s="53" t="s">
        <v>1777</v>
      </c>
      <c r="B573" s="39" t="s">
        <v>409</v>
      </c>
      <c r="C573" s="39" t="s">
        <v>431</v>
      </c>
      <c r="D573" s="39" t="s">
        <v>1943</v>
      </c>
      <c r="E573" s="39" t="s">
        <v>1677</v>
      </c>
      <c r="F573" s="39" t="s">
        <v>1938</v>
      </c>
      <c r="G573" s="52"/>
      <c r="I573" s="14"/>
    </row>
    <row r="574" spans="1:9" ht="13.5" customHeight="1" x14ac:dyDescent="0.3">
      <c r="A574" s="53" t="s">
        <v>1776</v>
      </c>
      <c r="B574" s="39" t="s">
        <v>1775</v>
      </c>
      <c r="C574" s="39" t="s">
        <v>1774</v>
      </c>
      <c r="D574" s="39" t="s">
        <v>1773</v>
      </c>
      <c r="E574" s="39" t="s">
        <v>1677</v>
      </c>
      <c r="F574" s="39"/>
      <c r="G574" s="52"/>
      <c r="I574" s="14"/>
    </row>
    <row r="575" spans="1:9" ht="13.5" customHeight="1" x14ac:dyDescent="0.3">
      <c r="A575" s="53" t="s">
        <v>1772</v>
      </c>
      <c r="B575" s="39" t="s">
        <v>1771</v>
      </c>
      <c r="C575" s="39" t="s">
        <v>1770</v>
      </c>
      <c r="D575" s="39" t="s">
        <v>1769</v>
      </c>
      <c r="E575" s="39" t="s">
        <v>1677</v>
      </c>
      <c r="F575" s="39"/>
      <c r="G575" s="52"/>
      <c r="I575" s="14"/>
    </row>
    <row r="576" spans="1:9" ht="13.5" customHeight="1" x14ac:dyDescent="0.3">
      <c r="A576" s="53" t="s">
        <v>1768</v>
      </c>
      <c r="B576" s="39" t="s">
        <v>1767</v>
      </c>
      <c r="C576" s="39" t="s">
        <v>1766</v>
      </c>
      <c r="D576" s="39" t="s">
        <v>1765</v>
      </c>
      <c r="E576" s="39" t="s">
        <v>1764</v>
      </c>
      <c r="F576" s="39" t="s">
        <v>1763</v>
      </c>
      <c r="G576" s="52"/>
      <c r="I576" s="14"/>
    </row>
    <row r="577" spans="1:9" ht="13.5" customHeight="1" x14ac:dyDescent="0.3">
      <c r="A577" s="53" t="s">
        <v>1762</v>
      </c>
      <c r="B577" s="39" t="s">
        <v>1761</v>
      </c>
      <c r="C577" s="39" t="s">
        <v>1760</v>
      </c>
      <c r="D577" s="39" t="s">
        <v>1759</v>
      </c>
      <c r="E577" s="39" t="s">
        <v>1677</v>
      </c>
      <c r="F577" s="39"/>
      <c r="G577" s="52"/>
      <c r="I577" s="14"/>
    </row>
    <row r="578" spans="1:9" ht="13.5" customHeight="1" x14ac:dyDescent="0.3">
      <c r="A578" s="53" t="s">
        <v>1758</v>
      </c>
      <c r="B578" s="39" t="s">
        <v>1757</v>
      </c>
      <c r="C578" s="39" t="s">
        <v>1756</v>
      </c>
      <c r="D578" s="39" t="s">
        <v>2117</v>
      </c>
      <c r="E578" s="39" t="s">
        <v>1677</v>
      </c>
      <c r="F578" s="39"/>
      <c r="G578" s="52"/>
      <c r="I578" s="14"/>
    </row>
    <row r="579" spans="1:9" ht="13.5" customHeight="1" x14ac:dyDescent="0.3">
      <c r="A579" s="53" t="s">
        <v>1755</v>
      </c>
      <c r="B579" s="39" t="s">
        <v>39</v>
      </c>
      <c r="C579" s="39" t="s">
        <v>154</v>
      </c>
      <c r="D579" s="39" t="s">
        <v>190</v>
      </c>
      <c r="E579" s="39" t="s">
        <v>1677</v>
      </c>
      <c r="F579" s="39"/>
      <c r="G579" s="52"/>
      <c r="I579" s="14"/>
    </row>
    <row r="580" spans="1:9" ht="13.5" customHeight="1" x14ac:dyDescent="0.3">
      <c r="A580" s="53" t="s">
        <v>1754</v>
      </c>
      <c r="B580" s="39" t="s">
        <v>219</v>
      </c>
      <c r="C580" s="39" t="s">
        <v>1687</v>
      </c>
      <c r="D580" s="39" t="s">
        <v>2118</v>
      </c>
      <c r="E580" s="39" t="s">
        <v>1677</v>
      </c>
      <c r="F580" s="39" t="s">
        <v>1944</v>
      </c>
      <c r="G580" s="52"/>
      <c r="I580" s="14"/>
    </row>
    <row r="581" spans="1:9" ht="13.5" customHeight="1" x14ac:dyDescent="0.25">
      <c r="A581" s="53" t="s">
        <v>1753</v>
      </c>
      <c r="B581" s="39" t="s">
        <v>1685</v>
      </c>
      <c r="C581" s="39" t="s">
        <v>1684</v>
      </c>
      <c r="D581" s="39" t="s">
        <v>1946</v>
      </c>
      <c r="E581" s="39" t="s">
        <v>1677</v>
      </c>
      <c r="F581" s="39" t="s">
        <v>1938</v>
      </c>
      <c r="I581" s="14"/>
    </row>
    <row r="582" spans="1:9" ht="13.5" customHeight="1" x14ac:dyDescent="0.25">
      <c r="A582" s="53" t="s">
        <v>1752</v>
      </c>
      <c r="B582" s="39" t="s">
        <v>1751</v>
      </c>
      <c r="C582" s="39" t="s">
        <v>1750</v>
      </c>
      <c r="D582" s="39" t="s">
        <v>1749</v>
      </c>
      <c r="E582" s="39" t="s">
        <v>1677</v>
      </c>
      <c r="F582" s="39"/>
      <c r="I582" s="14"/>
    </row>
    <row r="583" spans="1:9" ht="13.5" customHeight="1" x14ac:dyDescent="0.25">
      <c r="A583" s="53" t="s">
        <v>1748</v>
      </c>
      <c r="B583" s="39" t="s">
        <v>1747</v>
      </c>
      <c r="C583" s="39" t="s">
        <v>1746</v>
      </c>
      <c r="D583" s="39"/>
      <c r="E583" s="39" t="s">
        <v>1677</v>
      </c>
      <c r="F583" s="39" t="s">
        <v>1734</v>
      </c>
      <c r="I583" s="14"/>
    </row>
    <row r="584" spans="1:9" ht="13.5" customHeight="1" x14ac:dyDescent="0.25">
      <c r="A584" s="53" t="s">
        <v>1745</v>
      </c>
      <c r="B584" s="39" t="s">
        <v>1744</v>
      </c>
      <c r="C584" s="39" t="s">
        <v>1743</v>
      </c>
      <c r="D584" s="39" t="s">
        <v>1742</v>
      </c>
      <c r="E584" s="39" t="s">
        <v>1677</v>
      </c>
      <c r="F584" s="39" t="s">
        <v>1741</v>
      </c>
      <c r="I584" s="14"/>
    </row>
    <row r="585" spans="1:9" ht="13.5" customHeight="1" x14ac:dyDescent="0.25">
      <c r="A585" s="53" t="s">
        <v>1740</v>
      </c>
      <c r="B585" s="53" t="s">
        <v>1682</v>
      </c>
      <c r="C585" s="39" t="s">
        <v>1681</v>
      </c>
      <c r="E585" s="39" t="s">
        <v>1677</v>
      </c>
      <c r="F585" s="39" t="s">
        <v>1663</v>
      </c>
      <c r="I585" s="14"/>
    </row>
    <row r="586" spans="1:9" ht="13.5" customHeight="1" x14ac:dyDescent="0.25">
      <c r="A586" s="53" t="s">
        <v>1739</v>
      </c>
      <c r="B586" s="53" t="s">
        <v>220</v>
      </c>
      <c r="C586" s="39" t="s">
        <v>221</v>
      </c>
      <c r="D586" s="39" t="s">
        <v>2119</v>
      </c>
      <c r="E586" s="39" t="s">
        <v>1677</v>
      </c>
      <c r="F586" s="39"/>
      <c r="I586" s="14"/>
    </row>
    <row r="587" spans="1:9" ht="13.5" customHeight="1" x14ac:dyDescent="0.25">
      <c r="A587" s="53" t="s">
        <v>1738</v>
      </c>
      <c r="B587" s="39" t="s">
        <v>1737</v>
      </c>
      <c r="C587" s="39" t="s">
        <v>1736</v>
      </c>
      <c r="D587" s="39" t="s">
        <v>1735</v>
      </c>
      <c r="E587" s="39" t="s">
        <v>1677</v>
      </c>
      <c r="F587" s="39" t="s">
        <v>1734</v>
      </c>
      <c r="I587" s="14"/>
    </row>
    <row r="588" spans="1:9" ht="13.5" customHeight="1" x14ac:dyDescent="0.25">
      <c r="A588" s="53" t="s">
        <v>1733</v>
      </c>
      <c r="B588" s="39" t="s">
        <v>1732</v>
      </c>
      <c r="C588" s="39" t="s">
        <v>1731</v>
      </c>
      <c r="D588" s="39" t="s">
        <v>1730</v>
      </c>
      <c r="E588" s="39" t="s">
        <v>1677</v>
      </c>
      <c r="F588" s="39"/>
      <c r="I588" s="14"/>
    </row>
    <row r="589" spans="1:9" ht="13.5" customHeight="1" x14ac:dyDescent="0.25">
      <c r="A589" s="53" t="s">
        <v>1729</v>
      </c>
      <c r="B589" s="39" t="s">
        <v>52</v>
      </c>
      <c r="C589" s="39" t="s">
        <v>178</v>
      </c>
      <c r="D589" s="39" t="s">
        <v>1947</v>
      </c>
      <c r="E589" s="39" t="s">
        <v>1677</v>
      </c>
      <c r="F589" s="39" t="s">
        <v>1663</v>
      </c>
      <c r="I589" s="14"/>
    </row>
    <row r="590" spans="1:9" ht="13.5" customHeight="1" x14ac:dyDescent="0.25">
      <c r="A590" s="53" t="s">
        <v>1728</v>
      </c>
      <c r="B590" s="39" t="s">
        <v>53</v>
      </c>
      <c r="C590" s="39" t="s">
        <v>179</v>
      </c>
      <c r="D590" s="39" t="s">
        <v>1948</v>
      </c>
      <c r="E590" s="39" t="s">
        <v>1677</v>
      </c>
      <c r="F590" s="39" t="s">
        <v>1663</v>
      </c>
      <c r="I590" s="14"/>
    </row>
    <row r="591" spans="1:9" ht="13.5" customHeight="1" x14ac:dyDescent="0.25">
      <c r="A591" s="53" t="s">
        <v>1727</v>
      </c>
      <c r="B591" s="39" t="s">
        <v>1726</v>
      </c>
      <c r="C591" s="39" t="s">
        <v>1725</v>
      </c>
      <c r="D591" s="39" t="s">
        <v>1724</v>
      </c>
      <c r="E591" s="39" t="s">
        <v>1677</v>
      </c>
      <c r="F591" s="39"/>
      <c r="I591" s="14"/>
    </row>
    <row r="592" spans="1:9" ht="13.5" customHeight="1" x14ac:dyDescent="0.25">
      <c r="A592" s="53" t="s">
        <v>1723</v>
      </c>
      <c r="B592" s="39" t="s">
        <v>1722</v>
      </c>
      <c r="C592" s="39" t="s">
        <v>1721</v>
      </c>
      <c r="D592" s="39" t="s">
        <v>1720</v>
      </c>
      <c r="E592" s="39" t="s">
        <v>1677</v>
      </c>
      <c r="F592" s="39"/>
      <c r="I592" s="14"/>
    </row>
    <row r="593" spans="1:9" ht="13.5" customHeight="1" x14ac:dyDescent="0.25">
      <c r="A593" s="53" t="s">
        <v>1719</v>
      </c>
      <c r="B593" s="39" t="s">
        <v>1718</v>
      </c>
      <c r="C593" s="39" t="s">
        <v>1717</v>
      </c>
      <c r="D593" s="39" t="s">
        <v>1716</v>
      </c>
      <c r="E593" s="39" t="s">
        <v>1677</v>
      </c>
      <c r="F593" s="39"/>
      <c r="I593" s="14"/>
    </row>
    <row r="594" spans="1:9" ht="13.5" customHeight="1" x14ac:dyDescent="0.25">
      <c r="A594" s="53" t="s">
        <v>1715</v>
      </c>
      <c r="B594" s="39" t="s">
        <v>0</v>
      </c>
      <c r="C594" s="39" t="s">
        <v>1714</v>
      </c>
      <c r="D594" s="39" t="s">
        <v>1713</v>
      </c>
      <c r="E594" s="39" t="s">
        <v>1677</v>
      </c>
      <c r="F594" s="39"/>
      <c r="I594" s="14"/>
    </row>
    <row r="595" spans="1:9" ht="13.5" customHeight="1" x14ac:dyDescent="0.25">
      <c r="A595" s="53" t="s">
        <v>1712</v>
      </c>
      <c r="B595" s="39" t="s">
        <v>24</v>
      </c>
      <c r="C595" s="39" t="s">
        <v>201</v>
      </c>
      <c r="D595" s="39" t="s">
        <v>1711</v>
      </c>
      <c r="E595" s="39" t="s">
        <v>1677</v>
      </c>
      <c r="F595" s="39"/>
      <c r="I595" s="14"/>
    </row>
    <row r="596" spans="1:9" ht="13.5" customHeight="1" x14ac:dyDescent="0.25">
      <c r="A596" s="53" t="s">
        <v>1710</v>
      </c>
      <c r="B596" s="39" t="s">
        <v>1709</v>
      </c>
      <c r="C596" s="39" t="s">
        <v>1708</v>
      </c>
      <c r="D596" s="39" t="s">
        <v>1707</v>
      </c>
      <c r="E596" s="39" t="s">
        <v>1677</v>
      </c>
      <c r="F596" s="39"/>
      <c r="I596" s="14"/>
    </row>
    <row r="597" spans="1:9" ht="13.5" customHeight="1" x14ac:dyDescent="0.25">
      <c r="A597" s="53" t="s">
        <v>1706</v>
      </c>
      <c r="B597" s="39" t="s">
        <v>1705</v>
      </c>
      <c r="C597" s="39" t="s">
        <v>199</v>
      </c>
      <c r="D597" s="39" t="s">
        <v>1704</v>
      </c>
      <c r="E597" s="39" t="s">
        <v>1677</v>
      </c>
      <c r="F597" s="39"/>
      <c r="I597" s="14"/>
    </row>
    <row r="598" spans="1:9" ht="13.5" customHeight="1" x14ac:dyDescent="0.25">
      <c r="A598" s="53" t="s">
        <v>1703</v>
      </c>
      <c r="B598" s="39" t="s">
        <v>1702</v>
      </c>
      <c r="C598" s="39" t="s">
        <v>1701</v>
      </c>
      <c r="D598" s="39" t="s">
        <v>1700</v>
      </c>
      <c r="E598" s="39" t="s">
        <v>1677</v>
      </c>
      <c r="F598" s="39"/>
      <c r="I598" s="14"/>
    </row>
    <row r="599" spans="1:9" ht="13.5" customHeight="1" x14ac:dyDescent="0.25">
      <c r="A599" s="53" t="s">
        <v>1699</v>
      </c>
      <c r="B599" s="39" t="s">
        <v>28</v>
      </c>
      <c r="C599" s="39" t="s">
        <v>146</v>
      </c>
      <c r="D599" s="39" t="s">
        <v>1936</v>
      </c>
      <c r="E599" s="39" t="s">
        <v>1677</v>
      </c>
      <c r="F599" s="39" t="s">
        <v>1663</v>
      </c>
      <c r="I599" s="14"/>
    </row>
    <row r="600" spans="1:9" ht="13.5" customHeight="1" x14ac:dyDescent="0.25">
      <c r="A600" s="53" t="s">
        <v>1698</v>
      </c>
      <c r="B600" s="53" t="s">
        <v>401</v>
      </c>
      <c r="C600" s="50" t="s">
        <v>714</v>
      </c>
      <c r="D600" s="50" t="s">
        <v>495</v>
      </c>
      <c r="E600" s="50" t="s">
        <v>1677</v>
      </c>
      <c r="F600" s="39" t="s">
        <v>1949</v>
      </c>
      <c r="G600" s="54"/>
      <c r="I600" s="14"/>
    </row>
    <row r="601" spans="1:9" ht="13.5" customHeight="1" x14ac:dyDescent="0.25">
      <c r="A601" s="53" t="s">
        <v>1697</v>
      </c>
      <c r="B601" s="53" t="s">
        <v>425</v>
      </c>
      <c r="C601" s="50" t="s">
        <v>1950</v>
      </c>
      <c r="D601" s="50" t="s">
        <v>495</v>
      </c>
      <c r="E601" s="50" t="s">
        <v>1677</v>
      </c>
      <c r="F601" s="39" t="s">
        <v>1949</v>
      </c>
      <c r="G601" s="54"/>
      <c r="I601" s="14"/>
    </row>
    <row r="602" spans="1:9" ht="13.5" customHeight="1" x14ac:dyDescent="0.25">
      <c r="A602" s="53" t="s">
        <v>1696</v>
      </c>
      <c r="B602" s="39" t="s">
        <v>409</v>
      </c>
      <c r="C602" s="39" t="s">
        <v>431</v>
      </c>
      <c r="D602" s="39" t="s">
        <v>1939</v>
      </c>
      <c r="E602" s="39" t="s">
        <v>1677</v>
      </c>
      <c r="F602" s="39" t="s">
        <v>1938</v>
      </c>
      <c r="I602" s="14"/>
    </row>
    <row r="603" spans="1:9" ht="13.5" customHeight="1" x14ac:dyDescent="0.25">
      <c r="A603" s="50" t="s">
        <v>1695</v>
      </c>
      <c r="B603" s="50" t="s">
        <v>1694</v>
      </c>
      <c r="C603" s="50" t="s">
        <v>1693</v>
      </c>
      <c r="D603" s="50"/>
      <c r="E603" s="50" t="s">
        <v>1677</v>
      </c>
      <c r="F603" s="39"/>
      <c r="I603" s="14"/>
    </row>
    <row r="604" spans="1:9" ht="13.5" customHeight="1" x14ac:dyDescent="0.25">
      <c r="A604" s="50" t="s">
        <v>1692</v>
      </c>
      <c r="B604" s="50" t="s">
        <v>39</v>
      </c>
      <c r="C604" s="50" t="s">
        <v>154</v>
      </c>
      <c r="D604" s="50" t="s">
        <v>190</v>
      </c>
      <c r="E604" s="50" t="s">
        <v>1677</v>
      </c>
      <c r="F604" s="39"/>
      <c r="I604" s="14"/>
    </row>
    <row r="605" spans="1:9" ht="13.5" customHeight="1" x14ac:dyDescent="0.25">
      <c r="A605" s="50" t="s">
        <v>1691</v>
      </c>
      <c r="B605" s="50" t="s">
        <v>1690</v>
      </c>
      <c r="C605" s="50" t="s">
        <v>1689</v>
      </c>
      <c r="D605" s="50"/>
      <c r="E605" s="50" t="s">
        <v>1677</v>
      </c>
      <c r="F605" s="39"/>
      <c r="I605" s="14"/>
    </row>
    <row r="606" spans="1:9" ht="13.5" customHeight="1" x14ac:dyDescent="0.25">
      <c r="A606" s="53" t="s">
        <v>1688</v>
      </c>
      <c r="B606" s="39" t="s">
        <v>219</v>
      </c>
      <c r="C606" s="39" t="s">
        <v>1687</v>
      </c>
      <c r="D606" s="39" t="s">
        <v>1945</v>
      </c>
      <c r="E606" s="39" t="s">
        <v>1677</v>
      </c>
      <c r="F606" s="39" t="s">
        <v>1944</v>
      </c>
      <c r="I606" s="14"/>
    </row>
    <row r="607" spans="1:9" ht="13.5" customHeight="1" x14ac:dyDescent="0.25">
      <c r="A607" s="53" t="s">
        <v>1686</v>
      </c>
      <c r="B607" s="39" t="s">
        <v>1685</v>
      </c>
      <c r="C607" s="39" t="s">
        <v>1684</v>
      </c>
      <c r="D607" s="39" t="s">
        <v>1946</v>
      </c>
      <c r="E607" s="39" t="s">
        <v>1677</v>
      </c>
      <c r="F607" s="39" t="s">
        <v>1938</v>
      </c>
      <c r="I607" s="14"/>
    </row>
    <row r="608" spans="1:9" ht="13.5" customHeight="1" x14ac:dyDescent="0.25">
      <c r="A608" s="53" t="s">
        <v>1683</v>
      </c>
      <c r="B608" s="53" t="s">
        <v>1682</v>
      </c>
      <c r="C608" s="39" t="s">
        <v>1681</v>
      </c>
      <c r="E608" s="39" t="s">
        <v>1677</v>
      </c>
      <c r="F608" s="39" t="s">
        <v>1663</v>
      </c>
      <c r="I608" s="14"/>
    </row>
    <row r="609" spans="1:9" ht="13.5" customHeight="1" x14ac:dyDescent="0.25">
      <c r="A609" s="53" t="s">
        <v>1680</v>
      </c>
      <c r="B609" s="53" t="s">
        <v>220</v>
      </c>
      <c r="C609" s="39" t="s">
        <v>221</v>
      </c>
      <c r="D609" s="39" t="s">
        <v>2119</v>
      </c>
      <c r="E609" s="39" t="s">
        <v>1677</v>
      </c>
      <c r="F609" s="39"/>
      <c r="I609" s="14"/>
    </row>
    <row r="610" spans="1:9" ht="13.5" customHeight="1" x14ac:dyDescent="0.25">
      <c r="A610" s="53" t="s">
        <v>1679</v>
      </c>
      <c r="B610" s="39" t="s">
        <v>52</v>
      </c>
      <c r="C610" s="39" t="s">
        <v>178</v>
      </c>
      <c r="D610" s="39" t="s">
        <v>1947</v>
      </c>
      <c r="E610" s="39" t="s">
        <v>1677</v>
      </c>
      <c r="F610" s="39" t="s">
        <v>1663</v>
      </c>
      <c r="I610" s="14"/>
    </row>
    <row r="611" spans="1:9" ht="13.5" customHeight="1" x14ac:dyDescent="0.25">
      <c r="A611" s="53" t="s">
        <v>1678</v>
      </c>
      <c r="B611" s="39" t="s">
        <v>53</v>
      </c>
      <c r="C611" s="39" t="s">
        <v>179</v>
      </c>
      <c r="D611" s="39" t="s">
        <v>1948</v>
      </c>
      <c r="E611" s="39" t="s">
        <v>1677</v>
      </c>
      <c r="F611" s="39" t="s">
        <v>1663</v>
      </c>
      <c r="I611" s="14"/>
    </row>
  </sheetData>
  <sortState ref="A2:G611">
    <sortCondition ref="A146"/>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7A686-B872-4134-A9D8-219D4F08C926}">
  <dimension ref="A1:L1200"/>
  <sheetViews>
    <sheetView showGridLines="0" showZeros="0" workbookViewId="0"/>
  </sheetViews>
  <sheetFormatPr defaultRowHeight="16.5" x14ac:dyDescent="0.3"/>
  <cols>
    <col min="1" max="1" width="54.125" style="58" customWidth="1"/>
    <col min="2" max="2" width="25.375" customWidth="1"/>
    <col min="5" max="6" width="0" style="16" hidden="1" customWidth="1"/>
  </cols>
  <sheetData>
    <row r="1" spans="1:12" s="3" customFormat="1" ht="46.5" customHeight="1" x14ac:dyDescent="0.35">
      <c r="A1" s="190"/>
      <c r="E1" s="17"/>
      <c r="F1" s="17"/>
    </row>
    <row r="2" spans="1:12" s="11" customFormat="1" ht="24" x14ac:dyDescent="0.35">
      <c r="A2" s="191" t="s">
        <v>8</v>
      </c>
      <c r="B2" s="10"/>
      <c r="C2" s="10"/>
      <c r="D2" s="10"/>
      <c r="E2" s="10" t="s">
        <v>9</v>
      </c>
      <c r="F2" s="10"/>
      <c r="H2" s="12"/>
      <c r="I2" s="9"/>
      <c r="J2" s="10"/>
      <c r="K2" s="10"/>
      <c r="L2" s="10"/>
    </row>
    <row r="3" spans="1:12" x14ac:dyDescent="0.3">
      <c r="E3" s="16" t="s">
        <v>1</v>
      </c>
      <c r="F3" s="16" t="s">
        <v>307</v>
      </c>
    </row>
    <row r="4" spans="1:12" x14ac:dyDescent="0.3">
      <c r="A4" s="58" t="str">
        <f ca="1">IF(IFERROR(VLOOKUP($E4,Dold_sammanfattning!$A:$J,COLUMN(Dold_sammanfattning!$B:$B),0),"")="","",VLOOKUP($E4,Dold_sammanfattning!$A:$J,COLUMN(Dold_sammanfattning!$B:$B),0))</f>
        <v/>
      </c>
      <c r="E4" s="16">
        <v>1</v>
      </c>
      <c r="F4" s="16" t="e">
        <f ca="1">VLOOKUP($E4,Dold_sammanfattning!$A:$K,COLUMN(Dold_sammanfattning!$K:$K),0)</f>
        <v>#N/A</v>
      </c>
    </row>
    <row r="5" spans="1:12" x14ac:dyDescent="0.3">
      <c r="A5" s="58" t="str">
        <f ca="1">IF(IFERROR(VLOOKUP($E5,Dold_sammanfattning!$A:$J,COLUMN(Dold_sammanfattning!$B:$B),0),"")="",
"",VLOOKUP($E5,Dold_sammanfattning!$A:$J,COLUMN(Dold_sammanfattning!$B:$B),0))</f>
        <v/>
      </c>
      <c r="B5" t="str">
        <f ca="1">IF(IFERROR(VLOOKUP($E5,Dold_sammanfattning!$A:$J,COLUMN(Dold_sammanfattning!$C:$C),0),"")="","",VLOOKUP($E5,Dold_sammanfattning!$A:$J,COLUMN(Dold_sammanfattning!$C:$C),0))</f>
        <v/>
      </c>
      <c r="E5" s="16">
        <f>E4+1</f>
        <v>2</v>
      </c>
      <c r="F5" s="16" t="e">
        <f ca="1">VLOOKUP($E5,Dold_sammanfattning!$A:$K,COLUMN(Dold_sammanfattning!$K:$K),0)</f>
        <v>#N/A</v>
      </c>
    </row>
    <row r="6" spans="1:12" x14ac:dyDescent="0.3">
      <c r="A6" s="58" t="str">
        <f ca="1">IF(IFERROR(VLOOKUP($E6,Dold_sammanfattning!$A:$J,COLUMN(Dold_sammanfattning!$B:$B),0),"")="","",
VLOOKUP($E6,Dold_sammanfattning!$A:$J,COLUMN(Dold_sammanfattning!$B:$B),0))</f>
        <v/>
      </c>
      <c r="B6" t="str">
        <f ca="1">IF(IFERROR(VLOOKUP($E6,Dold_sammanfattning!$A:$J,COLUMN(Dold_sammanfattning!$C:$C),0),"")="","",VLOOKUP($E6,Dold_sammanfattning!$A:$J,COLUMN(Dold_sammanfattning!$C:$C),0))</f>
        <v/>
      </c>
      <c r="E6" s="16">
        <f t="shared" ref="E6:E69" si="0">E5+1</f>
        <v>3</v>
      </c>
      <c r="F6" s="16" t="e">
        <f ca="1">VLOOKUP($E6,Dold_sammanfattning!$A:$K,COLUMN(Dold_sammanfattning!$K:$K),0)</f>
        <v>#N/A</v>
      </c>
    </row>
    <row r="7" spans="1:12" x14ac:dyDescent="0.3">
      <c r="A7" s="58" t="str">
        <f ca="1">IF(IFERROR(VLOOKUP($E7,Dold_sammanfattning!$A:$J,COLUMN(Dold_sammanfattning!$B:$B),0),"")="","",
VLOOKUP($E7,Dold_sammanfattning!$A:$J,COLUMN(Dold_sammanfattning!$B:$B),0))</f>
        <v/>
      </c>
      <c r="B7" t="str">
        <f ca="1">IF(IFERROR(VLOOKUP($E7,Dold_sammanfattning!$A:$J,COLUMN(Dold_sammanfattning!$C:$C),0),"")="","",VLOOKUP($E7,Dold_sammanfattning!$A:$J,COLUMN(Dold_sammanfattning!$C:$C),0))</f>
        <v/>
      </c>
      <c r="E7" s="16">
        <f t="shared" si="0"/>
        <v>4</v>
      </c>
      <c r="F7" s="16" t="e">
        <f ca="1">VLOOKUP($E7,Dold_sammanfattning!$A:$K,COLUMN(Dold_sammanfattning!$K:$K),0)</f>
        <v>#N/A</v>
      </c>
    </row>
    <row r="8" spans="1:12" x14ac:dyDescent="0.3">
      <c r="A8" s="58" t="str">
        <f ca="1">IF(IFERROR(VLOOKUP($E8,Dold_sammanfattning!$A:$J,COLUMN(Dold_sammanfattning!$B:$B),0),"")="","",VLOOKUP($E8,Dold_sammanfattning!$A:$J,COLUMN(Dold_sammanfattning!$B:$B),0))</f>
        <v/>
      </c>
      <c r="B8" t="str">
        <f ca="1">IF(IFERROR(VLOOKUP($E8,Dold_sammanfattning!$A:$J,COLUMN(Dold_sammanfattning!$C:$C),0),"")="","",VLOOKUP($E8,Dold_sammanfattning!$A:$J,COLUMN(Dold_sammanfattning!$C:$C),0))</f>
        <v/>
      </c>
      <c r="E8" s="16">
        <f t="shared" si="0"/>
        <v>5</v>
      </c>
      <c r="F8" s="16" t="e">
        <f ca="1">VLOOKUP($E8,Dold_sammanfattning!$A:$K,COLUMN(Dold_sammanfattning!$K:$K),0)</f>
        <v>#N/A</v>
      </c>
    </row>
    <row r="9" spans="1:12" x14ac:dyDescent="0.3">
      <c r="A9" s="58" t="str">
        <f ca="1">IF(IFERROR(VLOOKUP($E9,Dold_sammanfattning!$A:$J,COLUMN(Dold_sammanfattning!$B:$B),0),"")="","",VLOOKUP($E9,Dold_sammanfattning!$A:$J,COLUMN(Dold_sammanfattning!$B:$B),0))</f>
        <v/>
      </c>
      <c r="B9" t="str">
        <f ca="1">IF(IFERROR(VLOOKUP($E9,Dold_sammanfattning!$A:$J,COLUMN(Dold_sammanfattning!$C:$C),0),"")="","",VLOOKUP($E9,Dold_sammanfattning!$A:$J,COLUMN(Dold_sammanfattning!$C:$C),0))</f>
        <v/>
      </c>
      <c r="E9" s="16">
        <f t="shared" si="0"/>
        <v>6</v>
      </c>
      <c r="F9" s="16" t="e">
        <f ca="1">VLOOKUP($E9,Dold_sammanfattning!$A:$K,COLUMN(Dold_sammanfattning!$K:$K),0)</f>
        <v>#N/A</v>
      </c>
    </row>
    <row r="10" spans="1:12" x14ac:dyDescent="0.3">
      <c r="A10" s="58" t="str">
        <f ca="1">IF(IFERROR(VLOOKUP($E10,Dold_sammanfattning!$A:$J,COLUMN(Dold_sammanfattning!$B:$B),0),"")="","",VLOOKUP($E10,Dold_sammanfattning!$A:$J,COLUMN(Dold_sammanfattning!$B:$B),0))</f>
        <v/>
      </c>
      <c r="B10" t="str">
        <f ca="1">IF(IFERROR(VLOOKUP($E10,Dold_sammanfattning!$A:$J,COLUMN(Dold_sammanfattning!$C:$C),0),"")="","",VLOOKUP($E10,Dold_sammanfattning!$A:$J,COLUMN(Dold_sammanfattning!$C:$C),0))</f>
        <v/>
      </c>
      <c r="E10" s="16">
        <f t="shared" si="0"/>
        <v>7</v>
      </c>
      <c r="F10" s="16" t="e">
        <f ca="1">VLOOKUP($E10,Dold_sammanfattning!$A:$K,COLUMN(Dold_sammanfattning!$K:$K),0)</f>
        <v>#N/A</v>
      </c>
    </row>
    <row r="11" spans="1:12" x14ac:dyDescent="0.3">
      <c r="A11" s="58" t="str">
        <f ca="1">IF(IFERROR(VLOOKUP($E11,Dold_sammanfattning!$A:$J,COLUMN(Dold_sammanfattning!$B:$B),0),"")="","",VLOOKUP($E11,Dold_sammanfattning!$A:$J,COLUMN(Dold_sammanfattning!$B:$B),0))</f>
        <v/>
      </c>
      <c r="B11" t="str">
        <f ca="1">IF(IFERROR(VLOOKUP($E11,Dold_sammanfattning!$A:$J,COLUMN(Dold_sammanfattning!$C:$C),0),"")="","",VLOOKUP($E11,Dold_sammanfattning!$A:$J,COLUMN(Dold_sammanfattning!$C:$C),0))</f>
        <v/>
      </c>
      <c r="E11" s="16">
        <f t="shared" si="0"/>
        <v>8</v>
      </c>
      <c r="F11" s="16" t="e">
        <f ca="1">VLOOKUP($E11,Dold_sammanfattning!$A:$K,COLUMN(Dold_sammanfattning!$K:$K),0)</f>
        <v>#N/A</v>
      </c>
    </row>
    <row r="12" spans="1:12" x14ac:dyDescent="0.3">
      <c r="A12" s="58" t="str">
        <f ca="1">IF(IFERROR(VLOOKUP($E12,Dold_sammanfattning!$A:$J,COLUMN(Dold_sammanfattning!$B:$B),0),"")="","",VLOOKUP($E12,Dold_sammanfattning!$A:$J,COLUMN(Dold_sammanfattning!$B:$B),0))</f>
        <v/>
      </c>
      <c r="B12" t="str">
        <f ca="1">IF(IFERROR(VLOOKUP($E12,Dold_sammanfattning!$A:$J,COLUMN(Dold_sammanfattning!$C:$C),0),"")="","",VLOOKUP($E12,Dold_sammanfattning!$A:$J,COLUMN(Dold_sammanfattning!$C:$C),0))</f>
        <v/>
      </c>
      <c r="E12" s="16">
        <f t="shared" si="0"/>
        <v>9</v>
      </c>
      <c r="F12" s="16" t="e">
        <f ca="1">VLOOKUP($E12,Dold_sammanfattning!$A:$K,COLUMN(Dold_sammanfattning!$K:$K),0)</f>
        <v>#N/A</v>
      </c>
    </row>
    <row r="13" spans="1:12" x14ac:dyDescent="0.3">
      <c r="A13" s="58" t="str">
        <f ca="1">IF(IFERROR(VLOOKUP($E13,Dold_sammanfattning!$A:$J,COLUMN(Dold_sammanfattning!$B:$B),0),"")="","",VLOOKUP($E13,Dold_sammanfattning!$A:$J,COLUMN(Dold_sammanfattning!$B:$B),0))</f>
        <v/>
      </c>
      <c r="B13" t="str">
        <f ca="1">IF(IFERROR(VLOOKUP($E13,Dold_sammanfattning!$A:$J,COLUMN(Dold_sammanfattning!$C:$C),0),"")="","",VLOOKUP($E13,Dold_sammanfattning!$A:$J,COLUMN(Dold_sammanfattning!$C:$C),0))</f>
        <v/>
      </c>
      <c r="E13" s="16">
        <f t="shared" si="0"/>
        <v>10</v>
      </c>
      <c r="F13" s="16" t="e">
        <f ca="1">VLOOKUP($E13,Dold_sammanfattning!$A:$K,COLUMN(Dold_sammanfattning!$K:$K),0)</f>
        <v>#N/A</v>
      </c>
    </row>
    <row r="14" spans="1:12" x14ac:dyDescent="0.3">
      <c r="A14" s="58" t="str">
        <f ca="1">IF(IFERROR(VLOOKUP($E14,Dold_sammanfattning!$A:$J,COLUMN(Dold_sammanfattning!$B:$B),0),"")="","",VLOOKUP($E14,Dold_sammanfattning!$A:$J,COLUMN(Dold_sammanfattning!$B:$B),0))</f>
        <v/>
      </c>
      <c r="B14" t="str">
        <f ca="1">IF(IFERROR(VLOOKUP($E14,Dold_sammanfattning!$A:$J,COLUMN(Dold_sammanfattning!$C:$C),0),"")="","",VLOOKUP($E14,Dold_sammanfattning!$A:$J,COLUMN(Dold_sammanfattning!$C:$C),0))</f>
        <v/>
      </c>
      <c r="E14" s="16">
        <f t="shared" si="0"/>
        <v>11</v>
      </c>
      <c r="F14" s="16" t="e">
        <f ca="1">VLOOKUP($E14,Dold_sammanfattning!$A:$K,COLUMN(Dold_sammanfattning!$K:$K),0)</f>
        <v>#N/A</v>
      </c>
    </row>
    <row r="15" spans="1:12" x14ac:dyDescent="0.3">
      <c r="A15" s="58" t="str">
        <f ca="1">IF(IFERROR(VLOOKUP($E15,Dold_sammanfattning!$A:$J,COLUMN(Dold_sammanfattning!$B:$B),0),"")="","",VLOOKUP($E15,Dold_sammanfattning!$A:$J,COLUMN(Dold_sammanfattning!$B:$B),0))</f>
        <v/>
      </c>
      <c r="B15" t="str">
        <f ca="1">IF(IFERROR(VLOOKUP($E15,Dold_sammanfattning!$A:$J,COLUMN(Dold_sammanfattning!$C:$C),0),"")="","",VLOOKUP($E15,Dold_sammanfattning!$A:$J,COLUMN(Dold_sammanfattning!$C:$C),0))</f>
        <v/>
      </c>
      <c r="E15" s="16">
        <f t="shared" si="0"/>
        <v>12</v>
      </c>
      <c r="F15" s="16" t="e">
        <f ca="1">VLOOKUP($E15,Dold_sammanfattning!$A:$K,COLUMN(Dold_sammanfattning!$K:$K),0)</f>
        <v>#N/A</v>
      </c>
    </row>
    <row r="16" spans="1:12" x14ac:dyDescent="0.3">
      <c r="A16" s="58" t="str">
        <f ca="1">IF(IFERROR(VLOOKUP($E16,Dold_sammanfattning!$A:$J,COLUMN(Dold_sammanfattning!$B:$B),0),"")="","",VLOOKUP($E16,Dold_sammanfattning!$A:$J,COLUMN(Dold_sammanfattning!$B:$B),0))</f>
        <v/>
      </c>
      <c r="B16" t="str">
        <f ca="1">IF(IFERROR(VLOOKUP($E16,Dold_sammanfattning!$A:$J,COLUMN(Dold_sammanfattning!$C:$C),0),"")="","",VLOOKUP($E16,Dold_sammanfattning!$A:$J,COLUMN(Dold_sammanfattning!$C:$C),0))</f>
        <v/>
      </c>
      <c r="C16" s="13"/>
      <c r="D16" s="13"/>
      <c r="E16" s="16">
        <f t="shared" si="0"/>
        <v>13</v>
      </c>
      <c r="F16" s="16" t="e">
        <f ca="1">VLOOKUP($E16,Dold_sammanfattning!$A:$K,COLUMN(Dold_sammanfattning!$K:$K),0)</f>
        <v>#N/A</v>
      </c>
    </row>
    <row r="17" spans="1:6" x14ac:dyDescent="0.3">
      <c r="A17" s="58" t="str">
        <f ca="1">IF(IFERROR(VLOOKUP($E17,Dold_sammanfattning!$A:$J,COLUMN(Dold_sammanfattning!$B:$B),0),"")="","",VLOOKUP($E17,Dold_sammanfattning!$A:$J,COLUMN(Dold_sammanfattning!$B:$B),0))</f>
        <v/>
      </c>
      <c r="B17" t="str">
        <f ca="1">IF(IFERROR(VLOOKUP($E17,Dold_sammanfattning!$A:$J,COLUMN(Dold_sammanfattning!$C:$C),0),"")="","",VLOOKUP($E17,Dold_sammanfattning!$A:$J,COLUMN(Dold_sammanfattning!$C:$C),0))</f>
        <v/>
      </c>
      <c r="E17" s="16">
        <f t="shared" si="0"/>
        <v>14</v>
      </c>
      <c r="F17" s="16" t="e">
        <f ca="1">VLOOKUP($E17,Dold_sammanfattning!$A:$K,COLUMN(Dold_sammanfattning!$K:$K),0)</f>
        <v>#N/A</v>
      </c>
    </row>
    <row r="18" spans="1:6" x14ac:dyDescent="0.3">
      <c r="A18" s="58" t="str">
        <f ca="1">IF(IFERROR(VLOOKUP($E18,Dold_sammanfattning!$A:$J,COLUMN(Dold_sammanfattning!$B:$B),0),"")="","",VLOOKUP($E18,Dold_sammanfattning!$A:$J,COLUMN(Dold_sammanfattning!$B:$B),0))</f>
        <v/>
      </c>
      <c r="B18" t="str">
        <f ca="1">IF(IFERROR(VLOOKUP($E18,Dold_sammanfattning!$A:$J,COLUMN(Dold_sammanfattning!$C:$C),0),"")="","",VLOOKUP($E18,Dold_sammanfattning!$A:$J,COLUMN(Dold_sammanfattning!$C:$C),0))</f>
        <v/>
      </c>
      <c r="E18" s="16">
        <f t="shared" si="0"/>
        <v>15</v>
      </c>
      <c r="F18" s="16" t="e">
        <f ca="1">VLOOKUP($E18,Dold_sammanfattning!$A:$K,COLUMN(Dold_sammanfattning!$K:$K),0)</f>
        <v>#N/A</v>
      </c>
    </row>
    <row r="19" spans="1:6" x14ac:dyDescent="0.3">
      <c r="A19" s="58" t="str">
        <f ca="1">IF(IFERROR(VLOOKUP($E19,Dold_sammanfattning!$A:$J,COLUMN(Dold_sammanfattning!$B:$B),0),"")="","",VLOOKUP($E19,Dold_sammanfattning!$A:$J,COLUMN(Dold_sammanfattning!$B:$B),0))</f>
        <v/>
      </c>
      <c r="B19" t="str">
        <f ca="1">IF(IFERROR(VLOOKUP($E19,Dold_sammanfattning!$A:$J,COLUMN(Dold_sammanfattning!$C:$C),0),"")="","",VLOOKUP($E19,Dold_sammanfattning!$A:$J,COLUMN(Dold_sammanfattning!$C:$C),0))</f>
        <v/>
      </c>
      <c r="E19" s="16">
        <f t="shared" si="0"/>
        <v>16</v>
      </c>
      <c r="F19" s="16" t="e">
        <f ca="1">VLOOKUP($E19,Dold_sammanfattning!$A:$K,COLUMN(Dold_sammanfattning!$K:$K),0)</f>
        <v>#N/A</v>
      </c>
    </row>
    <row r="20" spans="1:6" x14ac:dyDescent="0.3">
      <c r="A20" s="58" t="str">
        <f ca="1">IF(IFERROR(VLOOKUP($E20,Dold_sammanfattning!$A:$J,COLUMN(Dold_sammanfattning!$B:$B),0),"")="","",VLOOKUP($E20,Dold_sammanfattning!$A:$J,COLUMN(Dold_sammanfattning!$B:$B),0))</f>
        <v/>
      </c>
      <c r="B20" t="str">
        <f ca="1">IF(IFERROR(VLOOKUP($E20,Dold_sammanfattning!$A:$J,COLUMN(Dold_sammanfattning!$C:$C),0),"")="","",VLOOKUP($E20,Dold_sammanfattning!$A:$J,COLUMN(Dold_sammanfattning!$C:$C),0))</f>
        <v/>
      </c>
      <c r="E20" s="16">
        <f t="shared" si="0"/>
        <v>17</v>
      </c>
      <c r="F20" s="16" t="e">
        <f ca="1">VLOOKUP($E20,Dold_sammanfattning!$A:$K,COLUMN(Dold_sammanfattning!$K:$K),0)</f>
        <v>#N/A</v>
      </c>
    </row>
    <row r="21" spans="1:6" x14ac:dyDescent="0.3">
      <c r="A21" s="58" t="str">
        <f ca="1">IF(IFERROR(VLOOKUP($E21,Dold_sammanfattning!$A:$J,COLUMN(Dold_sammanfattning!$B:$B),0),"")="","",VLOOKUP($E21,Dold_sammanfattning!$A:$J,COLUMN(Dold_sammanfattning!$B:$B),0))</f>
        <v/>
      </c>
      <c r="B21" t="str">
        <f ca="1">IF(IFERROR(VLOOKUP($E21,Dold_sammanfattning!$A:$J,COLUMN(Dold_sammanfattning!$C:$C),0),"")="","",VLOOKUP($E21,Dold_sammanfattning!$A:$J,COLUMN(Dold_sammanfattning!$C:$C),0))</f>
        <v/>
      </c>
      <c r="C21" s="13"/>
      <c r="D21" s="13"/>
      <c r="E21" s="16">
        <f t="shared" si="0"/>
        <v>18</v>
      </c>
      <c r="F21" s="16" t="e">
        <f ca="1">VLOOKUP($E21,Dold_sammanfattning!$A:$K,COLUMN(Dold_sammanfattning!$K:$K),0)</f>
        <v>#N/A</v>
      </c>
    </row>
    <row r="22" spans="1:6" x14ac:dyDescent="0.3">
      <c r="A22" s="58" t="str">
        <f ca="1">IF(IFERROR(VLOOKUP($E22,Dold_sammanfattning!$A:$J,COLUMN(Dold_sammanfattning!$B:$B),0),"")="","",VLOOKUP($E22,Dold_sammanfattning!$A:$J,COLUMN(Dold_sammanfattning!$B:$B),0))</f>
        <v/>
      </c>
      <c r="B22" t="str">
        <f ca="1">IF(IFERROR(VLOOKUP($E22,Dold_sammanfattning!$A:$J,COLUMN(Dold_sammanfattning!$C:$C),0),"")="","",VLOOKUP($E22,Dold_sammanfattning!$A:$J,COLUMN(Dold_sammanfattning!$C:$C),0))</f>
        <v/>
      </c>
      <c r="E22" s="16">
        <f t="shared" si="0"/>
        <v>19</v>
      </c>
      <c r="F22" s="16" t="e">
        <f ca="1">VLOOKUP($E22,Dold_sammanfattning!$A:$K,COLUMN(Dold_sammanfattning!$K:$K),0)</f>
        <v>#N/A</v>
      </c>
    </row>
    <row r="23" spans="1:6" x14ac:dyDescent="0.3">
      <c r="A23" s="58" t="str">
        <f ca="1">IF(IFERROR(VLOOKUP($E23,Dold_sammanfattning!$A:$J,COLUMN(Dold_sammanfattning!$B:$B),0),"")="","",VLOOKUP($E23,Dold_sammanfattning!$A:$J,COLUMN(Dold_sammanfattning!$B:$B),0))</f>
        <v/>
      </c>
      <c r="B23" t="str">
        <f ca="1">IF(IFERROR(VLOOKUP($E23,Dold_sammanfattning!$A:$J,COLUMN(Dold_sammanfattning!$C:$C),0),"")="","",VLOOKUP($E23,Dold_sammanfattning!$A:$J,COLUMN(Dold_sammanfattning!$C:$C),0))</f>
        <v/>
      </c>
      <c r="E23" s="16">
        <f t="shared" si="0"/>
        <v>20</v>
      </c>
      <c r="F23" s="16" t="e">
        <f ca="1">VLOOKUP($E23,Dold_sammanfattning!$A:$K,COLUMN(Dold_sammanfattning!$K:$K),0)</f>
        <v>#N/A</v>
      </c>
    </row>
    <row r="24" spans="1:6" x14ac:dyDescent="0.3">
      <c r="A24" s="58" t="str">
        <f ca="1">IF(IFERROR(VLOOKUP($E24,Dold_sammanfattning!$A:$J,COLUMN(Dold_sammanfattning!$B:$B),0),"")="","",VLOOKUP($E24,Dold_sammanfattning!$A:$J,COLUMN(Dold_sammanfattning!$B:$B),0))</f>
        <v/>
      </c>
      <c r="B24" t="str">
        <f ca="1">IF(IFERROR(VLOOKUP($E24,Dold_sammanfattning!$A:$J,COLUMN(Dold_sammanfattning!$C:$C),0),"")="","",VLOOKUP($E24,Dold_sammanfattning!$A:$J,COLUMN(Dold_sammanfattning!$C:$C),0))</f>
        <v/>
      </c>
      <c r="E24" s="16">
        <f t="shared" si="0"/>
        <v>21</v>
      </c>
      <c r="F24" s="16" t="e">
        <f ca="1">VLOOKUP($E24,Dold_sammanfattning!$A:$K,COLUMN(Dold_sammanfattning!$K:$K),0)</f>
        <v>#N/A</v>
      </c>
    </row>
    <row r="25" spans="1:6" x14ac:dyDescent="0.3">
      <c r="A25" s="58" t="str">
        <f ca="1">IF(IFERROR(VLOOKUP($E25,Dold_sammanfattning!$A:$J,COLUMN(Dold_sammanfattning!$B:$B),0),"")="","",VLOOKUP($E25,Dold_sammanfattning!$A:$J,COLUMN(Dold_sammanfattning!$B:$B),0))</f>
        <v/>
      </c>
      <c r="B25" t="str">
        <f ca="1">IF(IFERROR(VLOOKUP($E25,Dold_sammanfattning!$A:$J,COLUMN(Dold_sammanfattning!$C:$C),0),"")="","",VLOOKUP($E25,Dold_sammanfattning!$A:$J,COLUMN(Dold_sammanfattning!$C:$C),0))</f>
        <v/>
      </c>
      <c r="E25" s="16">
        <f t="shared" si="0"/>
        <v>22</v>
      </c>
      <c r="F25" s="16" t="e">
        <f ca="1">VLOOKUP($E25,Dold_sammanfattning!$A:$K,COLUMN(Dold_sammanfattning!$K:$K),0)</f>
        <v>#N/A</v>
      </c>
    </row>
    <row r="26" spans="1:6" x14ac:dyDescent="0.3">
      <c r="A26" s="58" t="str">
        <f ca="1">IF(IFERROR(VLOOKUP($E26,Dold_sammanfattning!$A:$J,COLUMN(Dold_sammanfattning!$B:$B),0),"")="","",VLOOKUP($E26,Dold_sammanfattning!$A:$J,COLUMN(Dold_sammanfattning!$B:$B),0))</f>
        <v/>
      </c>
      <c r="B26" t="str">
        <f ca="1">IF(IFERROR(VLOOKUP($E26,Dold_sammanfattning!$A:$J,COLUMN(Dold_sammanfattning!$C:$C),0),"")="","",VLOOKUP($E26,Dold_sammanfattning!$A:$J,COLUMN(Dold_sammanfattning!$C:$C),0))</f>
        <v/>
      </c>
      <c r="E26" s="16">
        <f t="shared" si="0"/>
        <v>23</v>
      </c>
      <c r="F26" s="16" t="e">
        <f ca="1">VLOOKUP($E26,Dold_sammanfattning!$A:$K,COLUMN(Dold_sammanfattning!$K:$K),0)</f>
        <v>#N/A</v>
      </c>
    </row>
    <row r="27" spans="1:6" x14ac:dyDescent="0.3">
      <c r="A27" s="58" t="str">
        <f ca="1">IF(IFERROR(VLOOKUP($E27,Dold_sammanfattning!$A:$J,COLUMN(Dold_sammanfattning!$B:$B),0),"")="","",VLOOKUP($E27,Dold_sammanfattning!$A:$J,COLUMN(Dold_sammanfattning!$B:$B),0))</f>
        <v/>
      </c>
      <c r="B27" t="str">
        <f ca="1">IF(IFERROR(VLOOKUP($E27,Dold_sammanfattning!$A:$J,COLUMN(Dold_sammanfattning!$C:$C),0),"")="","",VLOOKUP($E27,Dold_sammanfattning!$A:$J,COLUMN(Dold_sammanfattning!$C:$C),0))</f>
        <v/>
      </c>
      <c r="E27" s="16">
        <f t="shared" si="0"/>
        <v>24</v>
      </c>
      <c r="F27" s="16" t="e">
        <f ca="1">VLOOKUP($E27,Dold_sammanfattning!$A:$K,COLUMN(Dold_sammanfattning!$K:$K),0)</f>
        <v>#N/A</v>
      </c>
    </row>
    <row r="28" spans="1:6" x14ac:dyDescent="0.3">
      <c r="A28" s="58" t="str">
        <f ca="1">IF(IFERROR(VLOOKUP($E28,Dold_sammanfattning!$A:$J,COLUMN(Dold_sammanfattning!$B:$B),0),"")="","",VLOOKUP($E28,Dold_sammanfattning!$A:$J,COLUMN(Dold_sammanfattning!$B:$B),0))</f>
        <v/>
      </c>
      <c r="B28" t="str">
        <f ca="1">IF(IFERROR(VLOOKUP($E28,Dold_sammanfattning!$A:$J,COLUMN(Dold_sammanfattning!$C:$C),0),"")="","",VLOOKUP($E28,Dold_sammanfattning!$A:$J,COLUMN(Dold_sammanfattning!$C:$C),0))</f>
        <v/>
      </c>
      <c r="E28" s="16">
        <f t="shared" si="0"/>
        <v>25</v>
      </c>
      <c r="F28" s="16" t="e">
        <f ca="1">VLOOKUP($E28,Dold_sammanfattning!$A:$K,COLUMN(Dold_sammanfattning!$K:$K),0)</f>
        <v>#N/A</v>
      </c>
    </row>
    <row r="29" spans="1:6" x14ac:dyDescent="0.3">
      <c r="A29" s="58" t="str">
        <f ca="1">IF(IFERROR(VLOOKUP($E29,Dold_sammanfattning!$A:$J,COLUMN(Dold_sammanfattning!$B:$B),0),"")="","",VLOOKUP($E29,Dold_sammanfattning!$A:$J,COLUMN(Dold_sammanfattning!$B:$B),0))</f>
        <v/>
      </c>
      <c r="B29" t="str">
        <f ca="1">IF(IFERROR(VLOOKUP($E29,Dold_sammanfattning!$A:$J,COLUMN(Dold_sammanfattning!$C:$C),0),"")="","",VLOOKUP($E29,Dold_sammanfattning!$A:$J,COLUMN(Dold_sammanfattning!$C:$C),0))</f>
        <v/>
      </c>
      <c r="E29" s="16">
        <f t="shared" si="0"/>
        <v>26</v>
      </c>
      <c r="F29" s="16" t="e">
        <f ca="1">VLOOKUP($E29,Dold_sammanfattning!$A:$K,COLUMN(Dold_sammanfattning!$K:$K),0)</f>
        <v>#N/A</v>
      </c>
    </row>
    <row r="30" spans="1:6" x14ac:dyDescent="0.3">
      <c r="A30" s="58" t="str">
        <f ca="1">IF(IFERROR(VLOOKUP($E30,Dold_sammanfattning!$A:$J,COLUMN(Dold_sammanfattning!$B:$B),0),"")="","",VLOOKUP($E30,Dold_sammanfattning!$A:$J,COLUMN(Dold_sammanfattning!$B:$B),0))</f>
        <v/>
      </c>
      <c r="B30" t="str">
        <f ca="1">IF(IFERROR(VLOOKUP($E30,Dold_sammanfattning!$A:$J,COLUMN(Dold_sammanfattning!$C:$C),0),"")="","",VLOOKUP($E30,Dold_sammanfattning!$A:$J,COLUMN(Dold_sammanfattning!$C:$C),0))</f>
        <v/>
      </c>
      <c r="E30" s="16">
        <f t="shared" si="0"/>
        <v>27</v>
      </c>
      <c r="F30" s="16" t="e">
        <f ca="1">VLOOKUP($E30,Dold_sammanfattning!$A:$K,COLUMN(Dold_sammanfattning!$K:$K),0)</f>
        <v>#N/A</v>
      </c>
    </row>
    <row r="31" spans="1:6" x14ac:dyDescent="0.3">
      <c r="A31" s="58" t="str">
        <f ca="1">IF(IFERROR(VLOOKUP($E31,Dold_sammanfattning!$A:$J,COLUMN(Dold_sammanfattning!$B:$B),0),"")="","",VLOOKUP($E31,Dold_sammanfattning!$A:$J,COLUMN(Dold_sammanfattning!$B:$B),0))</f>
        <v/>
      </c>
      <c r="B31" t="str">
        <f ca="1">IF(IFERROR(VLOOKUP($E31,Dold_sammanfattning!$A:$J,COLUMN(Dold_sammanfattning!$C:$C),0),"")="","",VLOOKUP($E31,Dold_sammanfattning!$A:$J,COLUMN(Dold_sammanfattning!$C:$C),0))</f>
        <v/>
      </c>
      <c r="E31" s="16">
        <f t="shared" si="0"/>
        <v>28</v>
      </c>
      <c r="F31" s="16" t="e">
        <f ca="1">VLOOKUP($E31,Dold_sammanfattning!$A:$K,COLUMN(Dold_sammanfattning!$K:$K),0)</f>
        <v>#N/A</v>
      </c>
    </row>
    <row r="32" spans="1:6" x14ac:dyDescent="0.3">
      <c r="A32" s="58" t="str">
        <f ca="1">IF(IFERROR(VLOOKUP($E32,Dold_sammanfattning!$A:$J,COLUMN(Dold_sammanfattning!$B:$B),0),"")="","",VLOOKUP($E32,Dold_sammanfattning!$A:$J,COLUMN(Dold_sammanfattning!$B:$B),0))</f>
        <v/>
      </c>
      <c r="B32" t="str">
        <f ca="1">IF(IFERROR(VLOOKUP($E32,Dold_sammanfattning!$A:$J,COLUMN(Dold_sammanfattning!$C:$C),0),"")="","",VLOOKUP($E32,Dold_sammanfattning!$A:$J,COLUMN(Dold_sammanfattning!$C:$C),0))</f>
        <v/>
      </c>
      <c r="E32" s="16">
        <f t="shared" si="0"/>
        <v>29</v>
      </c>
      <c r="F32" s="16" t="e">
        <f ca="1">VLOOKUP($E32,Dold_sammanfattning!$A:$K,COLUMN(Dold_sammanfattning!$K:$K),0)</f>
        <v>#N/A</v>
      </c>
    </row>
    <row r="33" spans="1:6" x14ac:dyDescent="0.3">
      <c r="A33" s="58" t="str">
        <f ca="1">IF(IFERROR(VLOOKUP($E33,Dold_sammanfattning!$A:$J,COLUMN(Dold_sammanfattning!$B:$B),0),"")="","",VLOOKUP($E33,Dold_sammanfattning!$A:$J,COLUMN(Dold_sammanfattning!$B:$B),0))</f>
        <v/>
      </c>
      <c r="B33" t="str">
        <f ca="1">IF(IFERROR(VLOOKUP($E33,Dold_sammanfattning!$A:$J,COLUMN(Dold_sammanfattning!$C:$C),0),"")="","",VLOOKUP($E33,Dold_sammanfattning!$A:$J,COLUMN(Dold_sammanfattning!$C:$C),0))</f>
        <v/>
      </c>
      <c r="E33" s="16">
        <f t="shared" si="0"/>
        <v>30</v>
      </c>
      <c r="F33" s="16" t="e">
        <f ca="1">VLOOKUP($E33,Dold_sammanfattning!$A:$K,COLUMN(Dold_sammanfattning!$K:$K),0)</f>
        <v>#N/A</v>
      </c>
    </row>
    <row r="34" spans="1:6" x14ac:dyDescent="0.3">
      <c r="A34" s="58" t="str">
        <f ca="1">IF(IFERROR(VLOOKUP($E34,Dold_sammanfattning!$A:$J,COLUMN(Dold_sammanfattning!$B:$B),0),"")="","",VLOOKUP($E34,Dold_sammanfattning!$A:$J,COLUMN(Dold_sammanfattning!$B:$B),0))</f>
        <v/>
      </c>
      <c r="B34" t="str">
        <f ca="1">IF(IFERROR(VLOOKUP($E34,Dold_sammanfattning!$A:$J,COLUMN(Dold_sammanfattning!$C:$C),0),"")="","",VLOOKUP($E34,Dold_sammanfattning!$A:$J,COLUMN(Dold_sammanfattning!$C:$C),0))</f>
        <v/>
      </c>
      <c r="E34" s="16">
        <f t="shared" si="0"/>
        <v>31</v>
      </c>
      <c r="F34" s="16" t="e">
        <f ca="1">VLOOKUP($E34,Dold_sammanfattning!$A:$K,COLUMN(Dold_sammanfattning!$K:$K),0)</f>
        <v>#N/A</v>
      </c>
    </row>
    <row r="35" spans="1:6" x14ac:dyDescent="0.3">
      <c r="A35" s="58" t="str">
        <f ca="1">IF(IFERROR(VLOOKUP($E35,Dold_sammanfattning!$A:$J,COLUMN(Dold_sammanfattning!$B:$B),0),"")="","",VLOOKUP($E35,Dold_sammanfattning!$A:$J,COLUMN(Dold_sammanfattning!$B:$B),0))</f>
        <v/>
      </c>
      <c r="B35" t="str">
        <f ca="1">IF(IFERROR(VLOOKUP($E35,Dold_sammanfattning!$A:$J,COLUMN(Dold_sammanfattning!$C:$C),0),"")="","",VLOOKUP($E35,Dold_sammanfattning!$A:$J,COLUMN(Dold_sammanfattning!$C:$C),0))</f>
        <v/>
      </c>
      <c r="E35" s="16">
        <f t="shared" si="0"/>
        <v>32</v>
      </c>
      <c r="F35" s="16" t="e">
        <f ca="1">VLOOKUP($E35,Dold_sammanfattning!$A:$K,COLUMN(Dold_sammanfattning!$K:$K),0)</f>
        <v>#N/A</v>
      </c>
    </row>
    <row r="36" spans="1:6" x14ac:dyDescent="0.3">
      <c r="A36" s="58" t="str">
        <f ca="1">IF(IFERROR(VLOOKUP($E36,Dold_sammanfattning!$A:$J,COLUMN(Dold_sammanfattning!$B:$B),0),"")="","",VLOOKUP($E36,Dold_sammanfattning!$A:$J,COLUMN(Dold_sammanfattning!$B:$B),0))</f>
        <v/>
      </c>
      <c r="B36" t="str">
        <f ca="1">IF(IFERROR(VLOOKUP($E36,Dold_sammanfattning!$A:$J,COLUMN(Dold_sammanfattning!$C:$C),0),"")="","",VLOOKUP($E36,Dold_sammanfattning!$A:$J,COLUMN(Dold_sammanfattning!$C:$C),0))</f>
        <v/>
      </c>
      <c r="E36" s="16">
        <f t="shared" si="0"/>
        <v>33</v>
      </c>
      <c r="F36" s="16" t="e">
        <f ca="1">VLOOKUP($E36,Dold_sammanfattning!$A:$K,COLUMN(Dold_sammanfattning!$K:$K),0)</f>
        <v>#N/A</v>
      </c>
    </row>
    <row r="37" spans="1:6" x14ac:dyDescent="0.3">
      <c r="A37" s="58" t="str">
        <f ca="1">IF(IFERROR(VLOOKUP($E37,Dold_sammanfattning!$A:$J,COLUMN(Dold_sammanfattning!$B:$B),0),"")="","",VLOOKUP($E37,Dold_sammanfattning!$A:$J,COLUMN(Dold_sammanfattning!$B:$B),0))</f>
        <v/>
      </c>
      <c r="B37" t="str">
        <f ca="1">IF(IFERROR(VLOOKUP($E37,Dold_sammanfattning!$A:$J,COLUMN(Dold_sammanfattning!$C:$C),0),"")="","",VLOOKUP($E37,Dold_sammanfattning!$A:$J,COLUMN(Dold_sammanfattning!$C:$C),0))</f>
        <v/>
      </c>
      <c r="E37" s="16">
        <f t="shared" si="0"/>
        <v>34</v>
      </c>
      <c r="F37" s="16" t="e">
        <f ca="1">VLOOKUP($E37,Dold_sammanfattning!$A:$K,COLUMN(Dold_sammanfattning!$K:$K),0)</f>
        <v>#N/A</v>
      </c>
    </row>
    <row r="38" spans="1:6" x14ac:dyDescent="0.3">
      <c r="A38" s="58" t="str">
        <f ca="1">IF(IFERROR(VLOOKUP($E38,Dold_sammanfattning!$A:$J,COLUMN(Dold_sammanfattning!$B:$B),0),"")="","",VLOOKUP($E38,Dold_sammanfattning!$A:$J,COLUMN(Dold_sammanfattning!$B:$B),0))</f>
        <v/>
      </c>
      <c r="B38" t="str">
        <f ca="1">IF(IFERROR(VLOOKUP($E38,Dold_sammanfattning!$A:$J,COLUMN(Dold_sammanfattning!$C:$C),0),"")="","",VLOOKUP($E38,Dold_sammanfattning!$A:$J,COLUMN(Dold_sammanfattning!$C:$C),0))</f>
        <v/>
      </c>
      <c r="E38" s="16">
        <f t="shared" si="0"/>
        <v>35</v>
      </c>
      <c r="F38" s="16" t="e">
        <f ca="1">VLOOKUP($E38,Dold_sammanfattning!$A:$K,COLUMN(Dold_sammanfattning!$K:$K),0)</f>
        <v>#N/A</v>
      </c>
    </row>
    <row r="39" spans="1:6" x14ac:dyDescent="0.3">
      <c r="A39" s="58" t="str">
        <f ca="1">IF(IFERROR(VLOOKUP($E39,Dold_sammanfattning!$A:$J,COLUMN(Dold_sammanfattning!$B:$B),0),"")="","",VLOOKUP($E39,Dold_sammanfattning!$A:$J,COLUMN(Dold_sammanfattning!$B:$B),0))</f>
        <v/>
      </c>
      <c r="B39" t="str">
        <f ca="1">IF(IFERROR(VLOOKUP($E39,Dold_sammanfattning!$A:$J,COLUMN(Dold_sammanfattning!$C:$C),0),"")="","",VLOOKUP($E39,Dold_sammanfattning!$A:$J,COLUMN(Dold_sammanfattning!$C:$C),0))</f>
        <v/>
      </c>
      <c r="E39" s="16">
        <f t="shared" si="0"/>
        <v>36</v>
      </c>
      <c r="F39" s="16" t="e">
        <f ca="1">VLOOKUP($E39,Dold_sammanfattning!$A:$K,COLUMN(Dold_sammanfattning!$K:$K),0)</f>
        <v>#N/A</v>
      </c>
    </row>
    <row r="40" spans="1:6" x14ac:dyDescent="0.3">
      <c r="A40" s="58" t="str">
        <f ca="1">IF(IFERROR(VLOOKUP($E40,Dold_sammanfattning!$A:$J,COLUMN(Dold_sammanfattning!$B:$B),0),"")="","",VLOOKUP($E40,Dold_sammanfattning!$A:$J,COLUMN(Dold_sammanfattning!$B:$B),0))</f>
        <v/>
      </c>
      <c r="B40" t="str">
        <f ca="1">IF(IFERROR(VLOOKUP($E40,Dold_sammanfattning!$A:$J,COLUMN(Dold_sammanfattning!$C:$C),0),"")="","",VLOOKUP($E40,Dold_sammanfattning!$A:$J,COLUMN(Dold_sammanfattning!$C:$C),0))</f>
        <v/>
      </c>
      <c r="E40" s="16">
        <f t="shared" si="0"/>
        <v>37</v>
      </c>
      <c r="F40" s="16" t="e">
        <f ca="1">VLOOKUP($E40,Dold_sammanfattning!$A:$K,COLUMN(Dold_sammanfattning!$K:$K),0)</f>
        <v>#N/A</v>
      </c>
    </row>
    <row r="41" spans="1:6" x14ac:dyDescent="0.3">
      <c r="A41" s="58" t="str">
        <f ca="1">IF(IFERROR(VLOOKUP($E41,Dold_sammanfattning!$A:$J,COLUMN(Dold_sammanfattning!$B:$B),0),"")="","",VLOOKUP($E41,Dold_sammanfattning!$A:$J,COLUMN(Dold_sammanfattning!$B:$B),0))</f>
        <v/>
      </c>
      <c r="B41" t="str">
        <f ca="1">IF(IFERROR(VLOOKUP($E41,Dold_sammanfattning!$A:$J,COLUMN(Dold_sammanfattning!$C:$C),0),"")="","",VLOOKUP($E41,Dold_sammanfattning!$A:$J,COLUMN(Dold_sammanfattning!$C:$C),0))</f>
        <v/>
      </c>
      <c r="E41" s="16">
        <f t="shared" si="0"/>
        <v>38</v>
      </c>
      <c r="F41" s="16" t="e">
        <f ca="1">VLOOKUP($E41,Dold_sammanfattning!$A:$K,COLUMN(Dold_sammanfattning!$K:$K),0)</f>
        <v>#N/A</v>
      </c>
    </row>
    <row r="42" spans="1:6" x14ac:dyDescent="0.3">
      <c r="A42" s="58" t="str">
        <f ca="1">IF(IFERROR(VLOOKUP($E42,Dold_sammanfattning!$A:$J,COLUMN(Dold_sammanfattning!$B:$B),0),"")="","",VLOOKUP($E42,Dold_sammanfattning!$A:$J,COLUMN(Dold_sammanfattning!$B:$B),0))</f>
        <v/>
      </c>
      <c r="B42" t="str">
        <f ca="1">IF(IFERROR(VLOOKUP($E42,Dold_sammanfattning!$A:$J,COLUMN(Dold_sammanfattning!$C:$C),0),"")="","",VLOOKUP($E42,Dold_sammanfattning!$A:$J,COLUMN(Dold_sammanfattning!$C:$C),0))</f>
        <v/>
      </c>
      <c r="E42" s="16">
        <f t="shared" si="0"/>
        <v>39</v>
      </c>
      <c r="F42" s="16" t="e">
        <f ca="1">VLOOKUP($E42,Dold_sammanfattning!$A:$K,COLUMN(Dold_sammanfattning!$K:$K),0)</f>
        <v>#N/A</v>
      </c>
    </row>
    <row r="43" spans="1:6" x14ac:dyDescent="0.3">
      <c r="A43" s="58" t="str">
        <f ca="1">IF(IFERROR(VLOOKUP($E43,Dold_sammanfattning!$A:$J,COLUMN(Dold_sammanfattning!$B:$B),0),"")="","",VLOOKUP($E43,Dold_sammanfattning!$A:$J,COLUMN(Dold_sammanfattning!$B:$B),0))</f>
        <v/>
      </c>
      <c r="B43" t="str">
        <f ca="1">IF(IFERROR(VLOOKUP($E43,Dold_sammanfattning!$A:$J,COLUMN(Dold_sammanfattning!$C:$C),0),"")="","",VLOOKUP($E43,Dold_sammanfattning!$A:$J,COLUMN(Dold_sammanfattning!$C:$C),0))</f>
        <v/>
      </c>
      <c r="E43" s="16">
        <f t="shared" si="0"/>
        <v>40</v>
      </c>
      <c r="F43" s="16" t="e">
        <f ca="1">VLOOKUP($E43,Dold_sammanfattning!$A:$K,COLUMN(Dold_sammanfattning!$K:$K),0)</f>
        <v>#N/A</v>
      </c>
    </row>
    <row r="44" spans="1:6" x14ac:dyDescent="0.3">
      <c r="A44" s="58" t="str">
        <f ca="1">IF(IFERROR(VLOOKUP($E44,Dold_sammanfattning!$A:$J,COLUMN(Dold_sammanfattning!$B:$B),0),"")="","",VLOOKUP($E44,Dold_sammanfattning!$A:$J,COLUMN(Dold_sammanfattning!$B:$B),0))</f>
        <v/>
      </c>
      <c r="B44" t="str">
        <f ca="1">IF(IFERROR(VLOOKUP($E44,Dold_sammanfattning!$A:$J,COLUMN(Dold_sammanfattning!$C:$C),0),"")="","",VLOOKUP($E44,Dold_sammanfattning!$A:$J,COLUMN(Dold_sammanfattning!$C:$C),0))</f>
        <v/>
      </c>
      <c r="E44" s="16">
        <f t="shared" si="0"/>
        <v>41</v>
      </c>
      <c r="F44" s="16" t="e">
        <f ca="1">VLOOKUP($E44,Dold_sammanfattning!$A:$K,COLUMN(Dold_sammanfattning!$K:$K),0)</f>
        <v>#N/A</v>
      </c>
    </row>
    <row r="45" spans="1:6" x14ac:dyDescent="0.3">
      <c r="A45" s="58" t="str">
        <f ca="1">IF(IFERROR(VLOOKUP($E45,Dold_sammanfattning!$A:$J,COLUMN(Dold_sammanfattning!$B:$B),0),"")="","",VLOOKUP($E45,Dold_sammanfattning!$A:$J,COLUMN(Dold_sammanfattning!$B:$B),0))</f>
        <v/>
      </c>
      <c r="B45" t="str">
        <f ca="1">IF(IFERROR(VLOOKUP($E45,Dold_sammanfattning!$A:$J,COLUMN(Dold_sammanfattning!$C:$C),0),"")="","",VLOOKUP($E45,Dold_sammanfattning!$A:$J,COLUMN(Dold_sammanfattning!$C:$C),0))</f>
        <v/>
      </c>
      <c r="E45" s="16">
        <f t="shared" si="0"/>
        <v>42</v>
      </c>
      <c r="F45" s="16" t="e">
        <f ca="1">VLOOKUP($E45,Dold_sammanfattning!$A:$K,COLUMN(Dold_sammanfattning!$K:$K),0)</f>
        <v>#N/A</v>
      </c>
    </row>
    <row r="46" spans="1:6" x14ac:dyDescent="0.3">
      <c r="A46" s="58" t="str">
        <f ca="1">IF(IFERROR(VLOOKUP($E46,Dold_sammanfattning!$A:$J,COLUMN(Dold_sammanfattning!$B:$B),0),"")="","",VLOOKUP($E46,Dold_sammanfattning!$A:$J,COLUMN(Dold_sammanfattning!$B:$B),0))</f>
        <v/>
      </c>
      <c r="B46" t="str">
        <f ca="1">IF(IFERROR(VLOOKUP($E46,Dold_sammanfattning!$A:$J,COLUMN(Dold_sammanfattning!$C:$C),0),"")="","",VLOOKUP($E46,Dold_sammanfattning!$A:$J,COLUMN(Dold_sammanfattning!$C:$C),0))</f>
        <v/>
      </c>
      <c r="E46" s="16">
        <f t="shared" si="0"/>
        <v>43</v>
      </c>
      <c r="F46" s="16" t="e">
        <f ca="1">VLOOKUP($E46,Dold_sammanfattning!$A:$K,COLUMN(Dold_sammanfattning!$K:$K),0)</f>
        <v>#N/A</v>
      </c>
    </row>
    <row r="47" spans="1:6" x14ac:dyDescent="0.3">
      <c r="A47" s="58" t="str">
        <f ca="1">IF(IFERROR(VLOOKUP($E47,Dold_sammanfattning!$A:$J,COLUMN(Dold_sammanfattning!$B:$B),0),"")="","",VLOOKUP($E47,Dold_sammanfattning!$A:$J,COLUMN(Dold_sammanfattning!$B:$B),0))</f>
        <v/>
      </c>
      <c r="B47" t="str">
        <f ca="1">IF(IFERROR(VLOOKUP($E47,Dold_sammanfattning!$A:$J,COLUMN(Dold_sammanfattning!$C:$C),0),"")="","",VLOOKUP($E47,Dold_sammanfattning!$A:$J,COLUMN(Dold_sammanfattning!$C:$C),0))</f>
        <v/>
      </c>
      <c r="E47" s="16">
        <f t="shared" si="0"/>
        <v>44</v>
      </c>
      <c r="F47" s="16" t="e">
        <f ca="1">VLOOKUP($E47,Dold_sammanfattning!$A:$K,COLUMN(Dold_sammanfattning!$K:$K),0)</f>
        <v>#N/A</v>
      </c>
    </row>
    <row r="48" spans="1:6" x14ac:dyDescent="0.3">
      <c r="A48" s="58" t="str">
        <f ca="1">IF(IFERROR(VLOOKUP($E48,Dold_sammanfattning!$A:$J,COLUMN(Dold_sammanfattning!$B:$B),0),"")="","",VLOOKUP($E48,Dold_sammanfattning!$A:$J,COLUMN(Dold_sammanfattning!$B:$B),0))</f>
        <v/>
      </c>
      <c r="B48" t="str">
        <f ca="1">IF(IFERROR(VLOOKUP($E48,Dold_sammanfattning!$A:$J,COLUMN(Dold_sammanfattning!$C:$C),0),"")="","",VLOOKUP($E48,Dold_sammanfattning!$A:$J,COLUMN(Dold_sammanfattning!$C:$C),0))</f>
        <v/>
      </c>
      <c r="E48" s="16">
        <f t="shared" si="0"/>
        <v>45</v>
      </c>
      <c r="F48" s="16" t="e">
        <f ca="1">VLOOKUP($E48,Dold_sammanfattning!$A:$K,COLUMN(Dold_sammanfattning!$K:$K),0)</f>
        <v>#N/A</v>
      </c>
    </row>
    <row r="49" spans="1:6" x14ac:dyDescent="0.3">
      <c r="A49" s="58" t="str">
        <f ca="1">IF(IFERROR(VLOOKUP($E49,Dold_sammanfattning!$A:$J,COLUMN(Dold_sammanfattning!$B:$B),0),"")="","",VLOOKUP($E49,Dold_sammanfattning!$A:$J,COLUMN(Dold_sammanfattning!$B:$B),0))</f>
        <v/>
      </c>
      <c r="B49" t="str">
        <f ca="1">IF(IFERROR(VLOOKUP($E49,Dold_sammanfattning!$A:$J,COLUMN(Dold_sammanfattning!$C:$C),0),"")="","",VLOOKUP($E49,Dold_sammanfattning!$A:$J,COLUMN(Dold_sammanfattning!$C:$C),0))</f>
        <v/>
      </c>
      <c r="E49" s="16">
        <f t="shared" si="0"/>
        <v>46</v>
      </c>
      <c r="F49" s="16" t="e">
        <f ca="1">VLOOKUP($E49,Dold_sammanfattning!$A:$K,COLUMN(Dold_sammanfattning!$K:$K),0)</f>
        <v>#N/A</v>
      </c>
    </row>
    <row r="50" spans="1:6" x14ac:dyDescent="0.3">
      <c r="A50" s="58" t="str">
        <f ca="1">IF(IFERROR(VLOOKUP($E50,Dold_sammanfattning!$A:$J,COLUMN(Dold_sammanfattning!$B:$B),0),"")="","",VLOOKUP($E50,Dold_sammanfattning!$A:$J,COLUMN(Dold_sammanfattning!$B:$B),0))</f>
        <v/>
      </c>
      <c r="B50" t="str">
        <f ca="1">IF(IFERROR(VLOOKUP($E50,Dold_sammanfattning!$A:$J,COLUMN(Dold_sammanfattning!$C:$C),0),"")="","",VLOOKUP($E50,Dold_sammanfattning!$A:$J,COLUMN(Dold_sammanfattning!$C:$C),0))</f>
        <v/>
      </c>
      <c r="E50" s="16">
        <f t="shared" si="0"/>
        <v>47</v>
      </c>
      <c r="F50" s="16" t="e">
        <f ca="1">VLOOKUP($E50,Dold_sammanfattning!$A:$K,COLUMN(Dold_sammanfattning!$K:$K),0)</f>
        <v>#N/A</v>
      </c>
    </row>
    <row r="51" spans="1:6" x14ac:dyDescent="0.3">
      <c r="A51" s="58" t="str">
        <f ca="1">IF(IFERROR(VLOOKUP($E51,Dold_sammanfattning!$A:$J,COLUMN(Dold_sammanfattning!$B:$B),0),"")="","",VLOOKUP($E51,Dold_sammanfattning!$A:$J,COLUMN(Dold_sammanfattning!$B:$B),0))</f>
        <v/>
      </c>
      <c r="B51" t="str">
        <f ca="1">IF(IFERROR(VLOOKUP($E51,Dold_sammanfattning!$A:$J,COLUMN(Dold_sammanfattning!$C:$C),0),"")="","",VLOOKUP($E51,Dold_sammanfattning!$A:$J,COLUMN(Dold_sammanfattning!$C:$C),0))</f>
        <v/>
      </c>
      <c r="E51" s="16">
        <f t="shared" si="0"/>
        <v>48</v>
      </c>
      <c r="F51" s="16" t="e">
        <f ca="1">VLOOKUP($E51,Dold_sammanfattning!$A:$K,COLUMN(Dold_sammanfattning!$K:$K),0)</f>
        <v>#N/A</v>
      </c>
    </row>
    <row r="52" spans="1:6" x14ac:dyDescent="0.3">
      <c r="A52" s="58" t="str">
        <f ca="1">IF(IFERROR(VLOOKUP($E52,Dold_sammanfattning!$A:$J,COLUMN(Dold_sammanfattning!$B:$B),0),"")="","",VLOOKUP($E52,Dold_sammanfattning!$A:$J,COLUMN(Dold_sammanfattning!$B:$B),0))</f>
        <v/>
      </c>
      <c r="B52" t="str">
        <f ca="1">IF(IFERROR(VLOOKUP($E52,Dold_sammanfattning!$A:$J,COLUMN(Dold_sammanfattning!$C:$C),0),"")="","",VLOOKUP($E52,Dold_sammanfattning!$A:$J,COLUMN(Dold_sammanfattning!$C:$C),0))</f>
        <v/>
      </c>
      <c r="E52" s="16">
        <f t="shared" si="0"/>
        <v>49</v>
      </c>
      <c r="F52" s="16" t="e">
        <f ca="1">VLOOKUP($E52,Dold_sammanfattning!$A:$K,COLUMN(Dold_sammanfattning!$K:$K),0)</f>
        <v>#N/A</v>
      </c>
    </row>
    <row r="53" spans="1:6" x14ac:dyDescent="0.3">
      <c r="A53" s="58" t="str">
        <f ca="1">IF(IFERROR(VLOOKUP($E53,Dold_sammanfattning!$A:$J,COLUMN(Dold_sammanfattning!$B:$B),0),"")="","",VLOOKUP($E53,Dold_sammanfattning!$A:$J,COLUMN(Dold_sammanfattning!$B:$B),0))</f>
        <v/>
      </c>
      <c r="B53" t="str">
        <f ca="1">IF(IFERROR(VLOOKUP($E53,Dold_sammanfattning!$A:$J,COLUMN(Dold_sammanfattning!$C:$C),0),"")="","",VLOOKUP($E53,Dold_sammanfattning!$A:$J,COLUMN(Dold_sammanfattning!$C:$C),0))</f>
        <v/>
      </c>
      <c r="E53" s="16">
        <f t="shared" si="0"/>
        <v>50</v>
      </c>
      <c r="F53" s="16" t="e">
        <f ca="1">VLOOKUP($E53,Dold_sammanfattning!$A:$K,COLUMN(Dold_sammanfattning!$K:$K),0)</f>
        <v>#N/A</v>
      </c>
    </row>
    <row r="54" spans="1:6" x14ac:dyDescent="0.3">
      <c r="A54" s="58" t="str">
        <f ca="1">IF(IFERROR(VLOOKUP($E54,Dold_sammanfattning!$A:$J,COLUMN(Dold_sammanfattning!$B:$B),0),"")="","",VLOOKUP($E54,Dold_sammanfattning!$A:$J,COLUMN(Dold_sammanfattning!$B:$B),0))</f>
        <v/>
      </c>
      <c r="B54" t="str">
        <f ca="1">IF(IFERROR(VLOOKUP($E54,Dold_sammanfattning!$A:$J,COLUMN(Dold_sammanfattning!$C:$C),0),"")="","",VLOOKUP($E54,Dold_sammanfattning!$A:$J,COLUMN(Dold_sammanfattning!$C:$C),0))</f>
        <v/>
      </c>
      <c r="E54" s="16">
        <f t="shared" si="0"/>
        <v>51</v>
      </c>
      <c r="F54" s="16" t="e">
        <f ca="1">VLOOKUP($E54,Dold_sammanfattning!$A:$K,COLUMN(Dold_sammanfattning!$K:$K),0)</f>
        <v>#N/A</v>
      </c>
    </row>
    <row r="55" spans="1:6" x14ac:dyDescent="0.3">
      <c r="A55" s="58" t="str">
        <f ca="1">IF(IFERROR(VLOOKUP($E55,Dold_sammanfattning!$A:$J,COLUMN(Dold_sammanfattning!$B:$B),0),"")="","",VLOOKUP($E55,Dold_sammanfattning!$A:$J,COLUMN(Dold_sammanfattning!$B:$B),0))</f>
        <v/>
      </c>
      <c r="B55" t="str">
        <f ca="1">IF(IFERROR(VLOOKUP($E55,Dold_sammanfattning!$A:$J,COLUMN(Dold_sammanfattning!$C:$C),0),"")="","",VLOOKUP($E55,Dold_sammanfattning!$A:$J,COLUMN(Dold_sammanfattning!$C:$C),0))</f>
        <v/>
      </c>
      <c r="E55" s="16">
        <f t="shared" si="0"/>
        <v>52</v>
      </c>
      <c r="F55" s="16" t="e">
        <f ca="1">VLOOKUP($E55,Dold_sammanfattning!$A:$K,COLUMN(Dold_sammanfattning!$K:$K),0)</f>
        <v>#N/A</v>
      </c>
    </row>
    <row r="56" spans="1:6" x14ac:dyDescent="0.3">
      <c r="A56" s="58" t="str">
        <f ca="1">IF(IFERROR(VLOOKUP($E56,Dold_sammanfattning!$A:$J,COLUMN(Dold_sammanfattning!$B:$B),0),"")="","",VLOOKUP($E56,Dold_sammanfattning!$A:$J,COLUMN(Dold_sammanfattning!$B:$B),0))</f>
        <v/>
      </c>
      <c r="B56" t="str">
        <f ca="1">IF(IFERROR(VLOOKUP($E56,Dold_sammanfattning!$A:$J,COLUMN(Dold_sammanfattning!$C:$C),0),"")="","",VLOOKUP($E56,Dold_sammanfattning!$A:$J,COLUMN(Dold_sammanfattning!$C:$C),0))</f>
        <v/>
      </c>
      <c r="E56" s="16">
        <f t="shared" si="0"/>
        <v>53</v>
      </c>
      <c r="F56" s="16" t="e">
        <f ca="1">VLOOKUP($E56,Dold_sammanfattning!$A:$K,COLUMN(Dold_sammanfattning!$K:$K),0)</f>
        <v>#N/A</v>
      </c>
    </row>
    <row r="57" spans="1:6" x14ac:dyDescent="0.3">
      <c r="A57" s="58" t="str">
        <f ca="1">IF(IFERROR(VLOOKUP($E57,Dold_sammanfattning!$A:$J,COLUMN(Dold_sammanfattning!$B:$B),0),"")="","",VLOOKUP($E57,Dold_sammanfattning!$A:$J,COLUMN(Dold_sammanfattning!$B:$B),0))</f>
        <v/>
      </c>
      <c r="B57" t="str">
        <f ca="1">IF(IFERROR(VLOOKUP($E57,Dold_sammanfattning!$A:$J,COLUMN(Dold_sammanfattning!$C:$C),0),"")="","",VLOOKUP($E57,Dold_sammanfattning!$A:$J,COLUMN(Dold_sammanfattning!$C:$C),0))</f>
        <v/>
      </c>
      <c r="E57" s="16">
        <f t="shared" si="0"/>
        <v>54</v>
      </c>
      <c r="F57" s="16" t="e">
        <f ca="1">VLOOKUP($E57,Dold_sammanfattning!$A:$K,COLUMN(Dold_sammanfattning!$K:$K),0)</f>
        <v>#N/A</v>
      </c>
    </row>
    <row r="58" spans="1:6" x14ac:dyDescent="0.3">
      <c r="A58" s="58" t="str">
        <f ca="1">IF(IFERROR(VLOOKUP($E58,Dold_sammanfattning!$A:$J,COLUMN(Dold_sammanfattning!$B:$B),0),"")="","",VLOOKUP($E58,Dold_sammanfattning!$A:$J,COLUMN(Dold_sammanfattning!$B:$B),0))</f>
        <v/>
      </c>
      <c r="B58" t="str">
        <f ca="1">IF(IFERROR(VLOOKUP($E58,Dold_sammanfattning!$A:$J,COLUMN(Dold_sammanfattning!$C:$C),0),"")="","",VLOOKUP($E58,Dold_sammanfattning!$A:$J,COLUMN(Dold_sammanfattning!$C:$C),0))</f>
        <v/>
      </c>
      <c r="E58" s="16">
        <f t="shared" si="0"/>
        <v>55</v>
      </c>
      <c r="F58" s="16" t="e">
        <f ca="1">VLOOKUP($E58,Dold_sammanfattning!$A:$K,COLUMN(Dold_sammanfattning!$K:$K),0)</f>
        <v>#N/A</v>
      </c>
    </row>
    <row r="59" spans="1:6" x14ac:dyDescent="0.3">
      <c r="A59" s="58" t="str">
        <f ca="1">IF(IFERROR(VLOOKUP($E59,Dold_sammanfattning!$A:$J,COLUMN(Dold_sammanfattning!$B:$B),0),"")="","",VLOOKUP($E59,Dold_sammanfattning!$A:$J,COLUMN(Dold_sammanfattning!$B:$B),0))</f>
        <v/>
      </c>
      <c r="B59" t="str">
        <f ca="1">IF(IFERROR(VLOOKUP($E59,Dold_sammanfattning!$A:$J,COLUMN(Dold_sammanfattning!$C:$C),0),"")="","",VLOOKUP($E59,Dold_sammanfattning!$A:$J,COLUMN(Dold_sammanfattning!$C:$C),0))</f>
        <v/>
      </c>
      <c r="E59" s="16">
        <f t="shared" si="0"/>
        <v>56</v>
      </c>
      <c r="F59" s="16" t="e">
        <f ca="1">VLOOKUP($E59,Dold_sammanfattning!$A:$K,COLUMN(Dold_sammanfattning!$K:$K),0)</f>
        <v>#N/A</v>
      </c>
    </row>
    <row r="60" spans="1:6" x14ac:dyDescent="0.3">
      <c r="A60" s="58" t="str">
        <f ca="1">IF(IFERROR(VLOOKUP($E60,Dold_sammanfattning!$A:$J,COLUMN(Dold_sammanfattning!$B:$B),0),"")="","",VLOOKUP($E60,Dold_sammanfattning!$A:$J,COLUMN(Dold_sammanfattning!$B:$B),0))</f>
        <v/>
      </c>
      <c r="B60" t="str">
        <f ca="1">IF(IFERROR(VLOOKUP($E60,Dold_sammanfattning!$A:$J,COLUMN(Dold_sammanfattning!$C:$C),0),"")="","",VLOOKUP($E60,Dold_sammanfattning!$A:$J,COLUMN(Dold_sammanfattning!$C:$C),0))</f>
        <v/>
      </c>
      <c r="E60" s="16">
        <f t="shared" si="0"/>
        <v>57</v>
      </c>
      <c r="F60" s="16" t="e">
        <f ca="1">VLOOKUP($E60,Dold_sammanfattning!$A:$K,COLUMN(Dold_sammanfattning!$K:$K),0)</f>
        <v>#N/A</v>
      </c>
    </row>
    <row r="61" spans="1:6" x14ac:dyDescent="0.3">
      <c r="A61" s="58" t="str">
        <f ca="1">IF(IFERROR(VLOOKUP($E61,Dold_sammanfattning!$A:$J,COLUMN(Dold_sammanfattning!$B:$B),0),"")="","",VLOOKUP($E61,Dold_sammanfattning!$A:$J,COLUMN(Dold_sammanfattning!$B:$B),0))</f>
        <v/>
      </c>
      <c r="B61" t="str">
        <f ca="1">IF(IFERROR(VLOOKUP($E61,Dold_sammanfattning!$A:$J,COLUMN(Dold_sammanfattning!$C:$C),0),"")="","",VLOOKUP($E61,Dold_sammanfattning!$A:$J,COLUMN(Dold_sammanfattning!$C:$C),0))</f>
        <v/>
      </c>
      <c r="E61" s="16">
        <f t="shared" si="0"/>
        <v>58</v>
      </c>
      <c r="F61" s="16" t="e">
        <f ca="1">VLOOKUP($E61,Dold_sammanfattning!$A:$K,COLUMN(Dold_sammanfattning!$K:$K),0)</f>
        <v>#N/A</v>
      </c>
    </row>
    <row r="62" spans="1:6" x14ac:dyDescent="0.3">
      <c r="A62" s="58" t="str">
        <f ca="1">IF(IFERROR(VLOOKUP($E62,Dold_sammanfattning!$A:$J,COLUMN(Dold_sammanfattning!$B:$B),0),"")="","",VLOOKUP($E62,Dold_sammanfattning!$A:$J,COLUMN(Dold_sammanfattning!$B:$B),0))</f>
        <v/>
      </c>
      <c r="B62" t="str">
        <f ca="1">IF(IFERROR(VLOOKUP($E62,Dold_sammanfattning!$A:$J,COLUMN(Dold_sammanfattning!$C:$C),0),"")="","",VLOOKUP($E62,Dold_sammanfattning!$A:$J,COLUMN(Dold_sammanfattning!$C:$C),0))</f>
        <v/>
      </c>
      <c r="E62" s="16">
        <f t="shared" si="0"/>
        <v>59</v>
      </c>
      <c r="F62" s="16" t="e">
        <f ca="1">VLOOKUP($E62,Dold_sammanfattning!$A:$K,COLUMN(Dold_sammanfattning!$K:$K),0)</f>
        <v>#N/A</v>
      </c>
    </row>
    <row r="63" spans="1:6" x14ac:dyDescent="0.3">
      <c r="A63" s="58" t="str">
        <f ca="1">IF(IFERROR(VLOOKUP($E63,Dold_sammanfattning!$A:$J,COLUMN(Dold_sammanfattning!$B:$B),0),"")="","",VLOOKUP($E63,Dold_sammanfattning!$A:$J,COLUMN(Dold_sammanfattning!$B:$B),0))</f>
        <v/>
      </c>
      <c r="B63" t="str">
        <f ca="1">IF(IFERROR(VLOOKUP($E63,Dold_sammanfattning!$A:$J,COLUMN(Dold_sammanfattning!$C:$C),0),"")="","",VLOOKUP($E63,Dold_sammanfattning!$A:$J,COLUMN(Dold_sammanfattning!$C:$C),0))</f>
        <v/>
      </c>
      <c r="E63" s="16">
        <f t="shared" si="0"/>
        <v>60</v>
      </c>
      <c r="F63" s="16" t="e">
        <f ca="1">VLOOKUP($E63,Dold_sammanfattning!$A:$K,COLUMN(Dold_sammanfattning!$K:$K),0)</f>
        <v>#N/A</v>
      </c>
    </row>
    <row r="64" spans="1:6" x14ac:dyDescent="0.3">
      <c r="A64" s="58" t="str">
        <f ca="1">IF(IFERROR(VLOOKUP($E64,Dold_sammanfattning!$A:$J,COLUMN(Dold_sammanfattning!$B:$B),0),"")="","",VLOOKUP($E64,Dold_sammanfattning!$A:$J,COLUMN(Dold_sammanfattning!$B:$B),0))</f>
        <v/>
      </c>
      <c r="B64" t="str">
        <f ca="1">IF(IFERROR(VLOOKUP($E64,Dold_sammanfattning!$A:$J,COLUMN(Dold_sammanfattning!$C:$C),0),"")="","",VLOOKUP($E64,Dold_sammanfattning!$A:$J,COLUMN(Dold_sammanfattning!$C:$C),0))</f>
        <v/>
      </c>
      <c r="E64" s="16">
        <f t="shared" si="0"/>
        <v>61</v>
      </c>
      <c r="F64" s="16" t="e">
        <f ca="1">VLOOKUP($E64,Dold_sammanfattning!$A:$K,COLUMN(Dold_sammanfattning!$K:$K),0)</f>
        <v>#N/A</v>
      </c>
    </row>
    <row r="65" spans="1:6" x14ac:dyDescent="0.3">
      <c r="A65" s="58" t="str">
        <f ca="1">IF(IFERROR(VLOOKUP($E65,Dold_sammanfattning!$A:$J,COLUMN(Dold_sammanfattning!$B:$B),0),"")="","",VLOOKUP($E65,Dold_sammanfattning!$A:$J,COLUMN(Dold_sammanfattning!$B:$B),0))</f>
        <v/>
      </c>
      <c r="B65" t="str">
        <f ca="1">IF(IFERROR(VLOOKUP($E65,Dold_sammanfattning!$A:$J,COLUMN(Dold_sammanfattning!$C:$C),0),"")="","",VLOOKUP($E65,Dold_sammanfattning!$A:$J,COLUMN(Dold_sammanfattning!$C:$C),0))</f>
        <v/>
      </c>
      <c r="E65" s="16">
        <f t="shared" si="0"/>
        <v>62</v>
      </c>
      <c r="F65" s="16" t="e">
        <f ca="1">VLOOKUP($E65,Dold_sammanfattning!$A:$K,COLUMN(Dold_sammanfattning!$K:$K),0)</f>
        <v>#N/A</v>
      </c>
    </row>
    <row r="66" spans="1:6" x14ac:dyDescent="0.3">
      <c r="A66" s="58" t="str">
        <f ca="1">IF(IFERROR(VLOOKUP($E66,Dold_sammanfattning!$A:$J,COLUMN(Dold_sammanfattning!$B:$B),0),"")="","",VLOOKUP($E66,Dold_sammanfattning!$A:$J,COLUMN(Dold_sammanfattning!$B:$B),0))</f>
        <v/>
      </c>
      <c r="B66" t="str">
        <f ca="1">IF(IFERROR(VLOOKUP($E66,Dold_sammanfattning!$A:$J,COLUMN(Dold_sammanfattning!$C:$C),0),"")="","",VLOOKUP($E66,Dold_sammanfattning!$A:$J,COLUMN(Dold_sammanfattning!$C:$C),0))</f>
        <v/>
      </c>
      <c r="E66" s="16">
        <f t="shared" si="0"/>
        <v>63</v>
      </c>
      <c r="F66" s="16" t="e">
        <f ca="1">VLOOKUP($E66,Dold_sammanfattning!$A:$K,COLUMN(Dold_sammanfattning!$K:$K),0)</f>
        <v>#N/A</v>
      </c>
    </row>
    <row r="67" spans="1:6" x14ac:dyDescent="0.3">
      <c r="A67" s="58" t="str">
        <f ca="1">IF(IFERROR(VLOOKUP($E67,Dold_sammanfattning!$A:$J,COLUMN(Dold_sammanfattning!$B:$B),0),"")="","",VLOOKUP($E67,Dold_sammanfattning!$A:$J,COLUMN(Dold_sammanfattning!$B:$B),0))</f>
        <v/>
      </c>
      <c r="B67" t="str">
        <f ca="1">IF(IFERROR(VLOOKUP($E67,Dold_sammanfattning!$A:$J,COLUMN(Dold_sammanfattning!$C:$C),0),"")="","",VLOOKUP($E67,Dold_sammanfattning!$A:$J,COLUMN(Dold_sammanfattning!$C:$C),0))</f>
        <v/>
      </c>
      <c r="E67" s="16">
        <f t="shared" si="0"/>
        <v>64</v>
      </c>
      <c r="F67" s="16" t="e">
        <f ca="1">VLOOKUP($E67,Dold_sammanfattning!$A:$K,COLUMN(Dold_sammanfattning!$K:$K),0)</f>
        <v>#N/A</v>
      </c>
    </row>
    <row r="68" spans="1:6" x14ac:dyDescent="0.3">
      <c r="A68" s="58" t="str">
        <f ca="1">IF(IFERROR(VLOOKUP($E68,Dold_sammanfattning!$A:$J,COLUMN(Dold_sammanfattning!$B:$B),0),"")="","",VLOOKUP($E68,Dold_sammanfattning!$A:$J,COLUMN(Dold_sammanfattning!$B:$B),0))</f>
        <v/>
      </c>
      <c r="B68" t="str">
        <f ca="1">IF(IFERROR(VLOOKUP($E68,Dold_sammanfattning!$A:$J,COLUMN(Dold_sammanfattning!$C:$C),0),"")="","",VLOOKUP($E68,Dold_sammanfattning!$A:$J,COLUMN(Dold_sammanfattning!$C:$C),0))</f>
        <v/>
      </c>
      <c r="E68" s="16">
        <f t="shared" si="0"/>
        <v>65</v>
      </c>
      <c r="F68" s="16" t="e">
        <f ca="1">VLOOKUP($E68,Dold_sammanfattning!$A:$K,COLUMN(Dold_sammanfattning!$K:$K),0)</f>
        <v>#N/A</v>
      </c>
    </row>
    <row r="69" spans="1:6" x14ac:dyDescent="0.3">
      <c r="A69" s="58" t="str">
        <f ca="1">IF(IFERROR(VLOOKUP($E69,Dold_sammanfattning!$A:$J,COLUMN(Dold_sammanfattning!$B:$B),0),"")="","",VLOOKUP($E69,Dold_sammanfattning!$A:$J,COLUMN(Dold_sammanfattning!$B:$B),0))</f>
        <v/>
      </c>
      <c r="B69" t="str">
        <f ca="1">IF(IFERROR(VLOOKUP($E69,Dold_sammanfattning!$A:$J,COLUMN(Dold_sammanfattning!$C:$C),0),"")="","",VLOOKUP($E69,Dold_sammanfattning!$A:$J,COLUMN(Dold_sammanfattning!$C:$C),0))</f>
        <v/>
      </c>
      <c r="E69" s="16">
        <f t="shared" si="0"/>
        <v>66</v>
      </c>
      <c r="F69" s="16" t="e">
        <f ca="1">VLOOKUP($E69,Dold_sammanfattning!$A:$K,COLUMN(Dold_sammanfattning!$K:$K),0)</f>
        <v>#N/A</v>
      </c>
    </row>
    <row r="70" spans="1:6" x14ac:dyDescent="0.3">
      <c r="A70" s="58" t="str">
        <f ca="1">IF(IFERROR(VLOOKUP($E70,Dold_sammanfattning!$A:$J,COLUMN(Dold_sammanfattning!$B:$B),0),"")="","",VLOOKUP($E70,Dold_sammanfattning!$A:$J,COLUMN(Dold_sammanfattning!$B:$B),0))</f>
        <v/>
      </c>
      <c r="B70" t="str">
        <f ca="1">IF(IFERROR(VLOOKUP($E70,Dold_sammanfattning!$A:$J,COLUMN(Dold_sammanfattning!$C:$C),0),"")="","",VLOOKUP($E70,Dold_sammanfattning!$A:$J,COLUMN(Dold_sammanfattning!$C:$C),0))</f>
        <v/>
      </c>
      <c r="E70" s="16">
        <f t="shared" ref="E70:E133" si="1">E69+1</f>
        <v>67</v>
      </c>
      <c r="F70" s="16" t="e">
        <f ca="1">VLOOKUP($E70,Dold_sammanfattning!$A:$K,COLUMN(Dold_sammanfattning!$K:$K),0)</f>
        <v>#N/A</v>
      </c>
    </row>
    <row r="71" spans="1:6" x14ac:dyDescent="0.3">
      <c r="A71" s="58" t="str">
        <f ca="1">IF(IFERROR(VLOOKUP($E71,Dold_sammanfattning!$A:$J,COLUMN(Dold_sammanfattning!$B:$B),0),"")="","",VLOOKUP($E71,Dold_sammanfattning!$A:$J,COLUMN(Dold_sammanfattning!$B:$B),0))</f>
        <v/>
      </c>
      <c r="B71" t="str">
        <f ca="1">IF(IFERROR(VLOOKUP($E71,Dold_sammanfattning!$A:$J,COLUMN(Dold_sammanfattning!$C:$C),0),"")="","",VLOOKUP($E71,Dold_sammanfattning!$A:$J,COLUMN(Dold_sammanfattning!$C:$C),0))</f>
        <v/>
      </c>
      <c r="E71" s="16">
        <f t="shared" si="1"/>
        <v>68</v>
      </c>
      <c r="F71" s="16" t="e">
        <f ca="1">VLOOKUP($E71,Dold_sammanfattning!$A:$K,COLUMN(Dold_sammanfattning!$K:$K),0)</f>
        <v>#N/A</v>
      </c>
    </row>
    <row r="72" spans="1:6" x14ac:dyDescent="0.3">
      <c r="A72" s="58" t="str">
        <f ca="1">IF(IFERROR(VLOOKUP($E72,Dold_sammanfattning!$A:$J,COLUMN(Dold_sammanfattning!$B:$B),0),"")="","",VLOOKUP($E72,Dold_sammanfattning!$A:$J,COLUMN(Dold_sammanfattning!$B:$B),0))</f>
        <v/>
      </c>
      <c r="B72" t="str">
        <f ca="1">IF(IFERROR(VLOOKUP($E72,Dold_sammanfattning!$A:$J,COLUMN(Dold_sammanfattning!$C:$C),0),"")="","",VLOOKUP($E72,Dold_sammanfattning!$A:$J,COLUMN(Dold_sammanfattning!$C:$C),0))</f>
        <v/>
      </c>
      <c r="E72" s="16">
        <f t="shared" si="1"/>
        <v>69</v>
      </c>
      <c r="F72" s="16" t="e">
        <f ca="1">VLOOKUP($E72,Dold_sammanfattning!$A:$K,COLUMN(Dold_sammanfattning!$K:$K),0)</f>
        <v>#N/A</v>
      </c>
    </row>
    <row r="73" spans="1:6" x14ac:dyDescent="0.3">
      <c r="A73" s="58" t="str">
        <f ca="1">IF(IFERROR(VLOOKUP($E73,Dold_sammanfattning!$A:$J,COLUMN(Dold_sammanfattning!$B:$B),0),"")="","",VLOOKUP($E73,Dold_sammanfattning!$A:$J,COLUMN(Dold_sammanfattning!$B:$B),0))</f>
        <v/>
      </c>
      <c r="B73" t="str">
        <f ca="1">IF(IFERROR(VLOOKUP($E73,Dold_sammanfattning!$A:$J,COLUMN(Dold_sammanfattning!$C:$C),0),"")="","",VLOOKUP($E73,Dold_sammanfattning!$A:$J,COLUMN(Dold_sammanfattning!$C:$C),0))</f>
        <v/>
      </c>
      <c r="E73" s="16">
        <f t="shared" si="1"/>
        <v>70</v>
      </c>
      <c r="F73" s="16" t="e">
        <f ca="1">VLOOKUP($E73,Dold_sammanfattning!$A:$K,COLUMN(Dold_sammanfattning!$K:$K),0)</f>
        <v>#N/A</v>
      </c>
    </row>
    <row r="74" spans="1:6" x14ac:dyDescent="0.3">
      <c r="A74" s="58" t="str">
        <f ca="1">IF(IFERROR(VLOOKUP($E74,Dold_sammanfattning!$A:$J,COLUMN(Dold_sammanfattning!$B:$B),0),"")="","",VLOOKUP($E74,Dold_sammanfattning!$A:$J,COLUMN(Dold_sammanfattning!$B:$B),0))</f>
        <v/>
      </c>
      <c r="B74" t="str">
        <f ca="1">IF(IFERROR(VLOOKUP($E74,Dold_sammanfattning!$A:$J,COLUMN(Dold_sammanfattning!$C:$C),0),"")="","",VLOOKUP($E74,Dold_sammanfattning!$A:$J,COLUMN(Dold_sammanfattning!$C:$C),0))</f>
        <v/>
      </c>
      <c r="E74" s="16">
        <f t="shared" si="1"/>
        <v>71</v>
      </c>
      <c r="F74" s="16" t="e">
        <f ca="1">VLOOKUP($E74,Dold_sammanfattning!$A:$K,COLUMN(Dold_sammanfattning!$K:$K),0)</f>
        <v>#N/A</v>
      </c>
    </row>
    <row r="75" spans="1:6" x14ac:dyDescent="0.3">
      <c r="A75" s="58" t="str">
        <f ca="1">IF(IFERROR(VLOOKUP($E75,Dold_sammanfattning!$A:$J,COLUMN(Dold_sammanfattning!$B:$B),0),"")="","",VLOOKUP($E75,Dold_sammanfattning!$A:$J,COLUMN(Dold_sammanfattning!$B:$B),0))</f>
        <v/>
      </c>
      <c r="B75" t="str">
        <f ca="1">IF(IFERROR(VLOOKUP($E75,Dold_sammanfattning!$A:$J,COLUMN(Dold_sammanfattning!$C:$C),0),"")="","",VLOOKUP($E75,Dold_sammanfattning!$A:$J,COLUMN(Dold_sammanfattning!$C:$C),0))</f>
        <v/>
      </c>
      <c r="E75" s="16">
        <f t="shared" si="1"/>
        <v>72</v>
      </c>
      <c r="F75" s="16" t="e">
        <f ca="1">VLOOKUP($E75,Dold_sammanfattning!$A:$K,COLUMN(Dold_sammanfattning!$K:$K),0)</f>
        <v>#N/A</v>
      </c>
    </row>
    <row r="76" spans="1:6" x14ac:dyDescent="0.3">
      <c r="A76" s="58" t="str">
        <f ca="1">IF(IFERROR(VLOOKUP($E76,Dold_sammanfattning!$A:$J,COLUMN(Dold_sammanfattning!$B:$B),0),"")="","",VLOOKUP($E76,Dold_sammanfattning!$A:$J,COLUMN(Dold_sammanfattning!$B:$B),0))</f>
        <v/>
      </c>
      <c r="B76" t="str">
        <f ca="1">IF(IFERROR(VLOOKUP($E76,Dold_sammanfattning!$A:$J,COLUMN(Dold_sammanfattning!$C:$C),0),"")="","",VLOOKUP($E76,Dold_sammanfattning!$A:$J,COLUMN(Dold_sammanfattning!$C:$C),0))</f>
        <v/>
      </c>
      <c r="E76" s="16">
        <f t="shared" si="1"/>
        <v>73</v>
      </c>
      <c r="F76" s="16" t="e">
        <f ca="1">VLOOKUP($E76,Dold_sammanfattning!$A:$K,COLUMN(Dold_sammanfattning!$K:$K),0)</f>
        <v>#N/A</v>
      </c>
    </row>
    <row r="77" spans="1:6" x14ac:dyDescent="0.3">
      <c r="A77" s="58" t="str">
        <f ca="1">IF(IFERROR(VLOOKUP($E77,Dold_sammanfattning!$A:$J,COLUMN(Dold_sammanfattning!$B:$B),0),"")="","",VLOOKUP($E77,Dold_sammanfattning!$A:$J,COLUMN(Dold_sammanfattning!$B:$B),0))</f>
        <v/>
      </c>
      <c r="B77" t="str">
        <f ca="1">IF(IFERROR(VLOOKUP($E77,Dold_sammanfattning!$A:$J,COLUMN(Dold_sammanfattning!$C:$C),0),"")="","",VLOOKUP($E77,Dold_sammanfattning!$A:$J,COLUMN(Dold_sammanfattning!$C:$C),0))</f>
        <v/>
      </c>
      <c r="E77" s="16">
        <f t="shared" si="1"/>
        <v>74</v>
      </c>
      <c r="F77" s="16" t="e">
        <f ca="1">VLOOKUP($E77,Dold_sammanfattning!$A:$K,COLUMN(Dold_sammanfattning!$K:$K),0)</f>
        <v>#N/A</v>
      </c>
    </row>
    <row r="78" spans="1:6" x14ac:dyDescent="0.3">
      <c r="A78" s="58" t="str">
        <f ca="1">IF(IFERROR(VLOOKUP($E78,Dold_sammanfattning!$A:$J,COLUMN(Dold_sammanfattning!$B:$B),0),"")="","",VLOOKUP($E78,Dold_sammanfattning!$A:$J,COLUMN(Dold_sammanfattning!$B:$B),0))</f>
        <v/>
      </c>
      <c r="B78" t="str">
        <f ca="1">IF(IFERROR(VLOOKUP($E78,Dold_sammanfattning!$A:$J,COLUMN(Dold_sammanfattning!$C:$C),0),"")="","",VLOOKUP($E78,Dold_sammanfattning!$A:$J,COLUMN(Dold_sammanfattning!$C:$C),0))</f>
        <v/>
      </c>
      <c r="E78" s="16">
        <f t="shared" si="1"/>
        <v>75</v>
      </c>
      <c r="F78" s="16" t="e">
        <f ca="1">VLOOKUP($E78,Dold_sammanfattning!$A:$K,COLUMN(Dold_sammanfattning!$K:$K),0)</f>
        <v>#N/A</v>
      </c>
    </row>
    <row r="79" spans="1:6" x14ac:dyDescent="0.3">
      <c r="A79" s="58" t="str">
        <f ca="1">IF(IFERROR(VLOOKUP($E79,Dold_sammanfattning!$A:$J,COLUMN(Dold_sammanfattning!$B:$B),0),"")="","",VLOOKUP($E79,Dold_sammanfattning!$A:$J,COLUMN(Dold_sammanfattning!$B:$B),0))</f>
        <v/>
      </c>
      <c r="B79" t="str">
        <f ca="1">IF(IFERROR(VLOOKUP($E79,Dold_sammanfattning!$A:$J,COLUMN(Dold_sammanfattning!$C:$C),0),"")="","",VLOOKUP($E79,Dold_sammanfattning!$A:$J,COLUMN(Dold_sammanfattning!$C:$C),0))</f>
        <v/>
      </c>
      <c r="E79" s="16">
        <f t="shared" si="1"/>
        <v>76</v>
      </c>
      <c r="F79" s="16" t="e">
        <f ca="1">VLOOKUP($E79,Dold_sammanfattning!$A:$K,COLUMN(Dold_sammanfattning!$K:$K),0)</f>
        <v>#N/A</v>
      </c>
    </row>
    <row r="80" spans="1:6" x14ac:dyDescent="0.3">
      <c r="A80" s="58" t="str">
        <f ca="1">IF(IFERROR(VLOOKUP($E80,Dold_sammanfattning!$A:$J,COLUMN(Dold_sammanfattning!$B:$B),0),"")="","",VLOOKUP($E80,Dold_sammanfattning!$A:$J,COLUMN(Dold_sammanfattning!$B:$B),0))</f>
        <v/>
      </c>
      <c r="B80" t="str">
        <f ca="1">IF(IFERROR(VLOOKUP($E80,Dold_sammanfattning!$A:$J,COLUMN(Dold_sammanfattning!$C:$C),0),"")="","",VLOOKUP($E80,Dold_sammanfattning!$A:$J,COLUMN(Dold_sammanfattning!$C:$C),0))</f>
        <v/>
      </c>
      <c r="E80" s="16">
        <f t="shared" si="1"/>
        <v>77</v>
      </c>
      <c r="F80" s="16" t="e">
        <f ca="1">VLOOKUP($E80,Dold_sammanfattning!$A:$K,COLUMN(Dold_sammanfattning!$K:$K),0)</f>
        <v>#N/A</v>
      </c>
    </row>
    <row r="81" spans="1:6" x14ac:dyDescent="0.3">
      <c r="A81" s="58" t="str">
        <f ca="1">IF(IFERROR(VLOOKUP($E81,Dold_sammanfattning!$A:$J,COLUMN(Dold_sammanfattning!$B:$B),0),"")="","",VLOOKUP($E81,Dold_sammanfattning!$A:$J,COLUMN(Dold_sammanfattning!$B:$B),0))</f>
        <v/>
      </c>
      <c r="B81" t="str">
        <f ca="1">IF(IFERROR(VLOOKUP($E81,Dold_sammanfattning!$A:$J,COLUMN(Dold_sammanfattning!$C:$C),0),"")="","",VLOOKUP($E81,Dold_sammanfattning!$A:$J,COLUMN(Dold_sammanfattning!$C:$C),0))</f>
        <v/>
      </c>
      <c r="E81" s="16">
        <f t="shared" si="1"/>
        <v>78</v>
      </c>
      <c r="F81" s="16" t="e">
        <f ca="1">VLOOKUP($E81,Dold_sammanfattning!$A:$K,COLUMN(Dold_sammanfattning!$K:$K),0)</f>
        <v>#N/A</v>
      </c>
    </row>
    <row r="82" spans="1:6" x14ac:dyDescent="0.3">
      <c r="A82" s="58" t="str">
        <f ca="1">IF(IFERROR(VLOOKUP($E82,Dold_sammanfattning!$A:$J,COLUMN(Dold_sammanfattning!$B:$B),0),"")="","",VLOOKUP($E82,Dold_sammanfattning!$A:$J,COLUMN(Dold_sammanfattning!$B:$B),0))</f>
        <v/>
      </c>
      <c r="B82" t="str">
        <f ca="1">IF(IFERROR(VLOOKUP($E82,Dold_sammanfattning!$A:$J,COLUMN(Dold_sammanfattning!$C:$C),0),"")="","",VLOOKUP($E82,Dold_sammanfattning!$A:$J,COLUMN(Dold_sammanfattning!$C:$C),0))</f>
        <v/>
      </c>
      <c r="E82" s="16">
        <f t="shared" si="1"/>
        <v>79</v>
      </c>
      <c r="F82" s="16" t="e">
        <f ca="1">VLOOKUP($E82,Dold_sammanfattning!$A:$K,COLUMN(Dold_sammanfattning!$K:$K),0)</f>
        <v>#N/A</v>
      </c>
    </row>
    <row r="83" spans="1:6" x14ac:dyDescent="0.3">
      <c r="A83" s="58" t="str">
        <f ca="1">IF(IFERROR(VLOOKUP($E83,Dold_sammanfattning!$A:$J,COLUMN(Dold_sammanfattning!$B:$B),0),"")="","",VLOOKUP($E83,Dold_sammanfattning!$A:$J,COLUMN(Dold_sammanfattning!$B:$B),0))</f>
        <v/>
      </c>
      <c r="B83" t="str">
        <f ca="1">IF(IFERROR(VLOOKUP($E83,Dold_sammanfattning!$A:$J,COLUMN(Dold_sammanfattning!$C:$C),0),"")="","",VLOOKUP($E83,Dold_sammanfattning!$A:$J,COLUMN(Dold_sammanfattning!$C:$C),0))</f>
        <v/>
      </c>
      <c r="E83" s="16">
        <f t="shared" si="1"/>
        <v>80</v>
      </c>
      <c r="F83" s="16" t="e">
        <f ca="1">VLOOKUP($E83,Dold_sammanfattning!$A:$K,COLUMN(Dold_sammanfattning!$K:$K),0)</f>
        <v>#N/A</v>
      </c>
    </row>
    <row r="84" spans="1:6" x14ac:dyDescent="0.3">
      <c r="A84" s="58" t="str">
        <f ca="1">IF(IFERROR(VLOOKUP($E84,Dold_sammanfattning!$A:$J,COLUMN(Dold_sammanfattning!$B:$B),0),"")="","",VLOOKUP($E84,Dold_sammanfattning!$A:$J,COLUMN(Dold_sammanfattning!$B:$B),0))</f>
        <v/>
      </c>
      <c r="B84" t="str">
        <f ca="1">IF(IFERROR(VLOOKUP($E84,Dold_sammanfattning!$A:$J,COLUMN(Dold_sammanfattning!$C:$C),0),"")="","",VLOOKUP($E84,Dold_sammanfattning!$A:$J,COLUMN(Dold_sammanfattning!$C:$C),0))</f>
        <v/>
      </c>
      <c r="E84" s="16">
        <f t="shared" si="1"/>
        <v>81</v>
      </c>
      <c r="F84" s="16" t="e">
        <f ca="1">VLOOKUP($E84,Dold_sammanfattning!$A:$K,COLUMN(Dold_sammanfattning!$K:$K),0)</f>
        <v>#N/A</v>
      </c>
    </row>
    <row r="85" spans="1:6" x14ac:dyDescent="0.3">
      <c r="A85" s="58" t="str">
        <f ca="1">IF(IFERROR(VLOOKUP($E85,Dold_sammanfattning!$A:$J,COLUMN(Dold_sammanfattning!$B:$B),0),"")="","",VLOOKUP($E85,Dold_sammanfattning!$A:$J,COLUMN(Dold_sammanfattning!$B:$B),0))</f>
        <v/>
      </c>
      <c r="B85" t="str">
        <f ca="1">IF(IFERROR(VLOOKUP($E85,Dold_sammanfattning!$A:$J,COLUMN(Dold_sammanfattning!$C:$C),0),"")="","",VLOOKUP($E85,Dold_sammanfattning!$A:$J,COLUMN(Dold_sammanfattning!$C:$C),0))</f>
        <v/>
      </c>
      <c r="E85" s="16">
        <f t="shared" si="1"/>
        <v>82</v>
      </c>
      <c r="F85" s="16" t="e">
        <f ca="1">VLOOKUP($E85,Dold_sammanfattning!$A:$K,COLUMN(Dold_sammanfattning!$K:$K),0)</f>
        <v>#N/A</v>
      </c>
    </row>
    <row r="86" spans="1:6" x14ac:dyDescent="0.3">
      <c r="A86" s="58" t="str">
        <f ca="1">IF(IFERROR(VLOOKUP($E86,Dold_sammanfattning!$A:$J,COLUMN(Dold_sammanfattning!$B:$B),0),"")="","",VLOOKUP($E86,Dold_sammanfattning!$A:$J,COLUMN(Dold_sammanfattning!$B:$B),0))</f>
        <v/>
      </c>
      <c r="B86" t="str">
        <f ca="1">IF(IFERROR(VLOOKUP($E86,Dold_sammanfattning!$A:$J,COLUMN(Dold_sammanfattning!$C:$C),0),"")="","",VLOOKUP($E86,Dold_sammanfattning!$A:$J,COLUMN(Dold_sammanfattning!$C:$C),0))</f>
        <v/>
      </c>
      <c r="E86" s="16">
        <f t="shared" si="1"/>
        <v>83</v>
      </c>
      <c r="F86" s="16" t="e">
        <f ca="1">VLOOKUP($E86,Dold_sammanfattning!$A:$K,COLUMN(Dold_sammanfattning!$K:$K),0)</f>
        <v>#N/A</v>
      </c>
    </row>
    <row r="87" spans="1:6" x14ac:dyDescent="0.3">
      <c r="A87" s="58" t="str">
        <f ca="1">IF(IFERROR(VLOOKUP($E87,Dold_sammanfattning!$A:$J,COLUMN(Dold_sammanfattning!$B:$B),0),"")="","",VLOOKUP($E87,Dold_sammanfattning!$A:$J,COLUMN(Dold_sammanfattning!$B:$B),0))</f>
        <v/>
      </c>
      <c r="B87" t="str">
        <f ca="1">IF(IFERROR(VLOOKUP($E87,Dold_sammanfattning!$A:$J,COLUMN(Dold_sammanfattning!$C:$C),0),"")="","",VLOOKUP($E87,Dold_sammanfattning!$A:$J,COLUMN(Dold_sammanfattning!$C:$C),0))</f>
        <v/>
      </c>
      <c r="E87" s="16">
        <f t="shared" si="1"/>
        <v>84</v>
      </c>
      <c r="F87" s="16" t="e">
        <f ca="1">VLOOKUP($E87,Dold_sammanfattning!$A:$K,COLUMN(Dold_sammanfattning!$K:$K),0)</f>
        <v>#N/A</v>
      </c>
    </row>
    <row r="88" spans="1:6" x14ac:dyDescent="0.3">
      <c r="A88" s="58" t="str">
        <f ca="1">IF(IFERROR(VLOOKUP($E88,Dold_sammanfattning!$A:$J,COLUMN(Dold_sammanfattning!$B:$B),0),"")="","",VLOOKUP($E88,Dold_sammanfattning!$A:$J,COLUMN(Dold_sammanfattning!$B:$B),0))</f>
        <v/>
      </c>
      <c r="B88" t="str">
        <f ca="1">IF(IFERROR(VLOOKUP($E88,Dold_sammanfattning!$A:$J,COLUMN(Dold_sammanfattning!$C:$C),0),"")="","",VLOOKUP($E88,Dold_sammanfattning!$A:$J,COLUMN(Dold_sammanfattning!$C:$C),0))</f>
        <v/>
      </c>
      <c r="E88" s="16">
        <f t="shared" si="1"/>
        <v>85</v>
      </c>
      <c r="F88" s="16" t="e">
        <f ca="1">VLOOKUP($E88,Dold_sammanfattning!$A:$K,COLUMN(Dold_sammanfattning!$K:$K),0)</f>
        <v>#N/A</v>
      </c>
    </row>
    <row r="89" spans="1:6" x14ac:dyDescent="0.3">
      <c r="A89" s="58" t="str">
        <f ca="1">IF(IFERROR(VLOOKUP($E89,Dold_sammanfattning!$A:$J,COLUMN(Dold_sammanfattning!$B:$B),0),"")="","",VLOOKUP($E89,Dold_sammanfattning!$A:$J,COLUMN(Dold_sammanfattning!$B:$B),0))</f>
        <v/>
      </c>
      <c r="B89" t="str">
        <f ca="1">IF(IFERROR(VLOOKUP($E89,Dold_sammanfattning!$A:$J,COLUMN(Dold_sammanfattning!$C:$C),0),"")="","",VLOOKUP($E89,Dold_sammanfattning!$A:$J,COLUMN(Dold_sammanfattning!$C:$C),0))</f>
        <v/>
      </c>
      <c r="E89" s="16">
        <f t="shared" si="1"/>
        <v>86</v>
      </c>
      <c r="F89" s="16" t="e">
        <f ca="1">VLOOKUP($E89,Dold_sammanfattning!$A:$K,COLUMN(Dold_sammanfattning!$K:$K),0)</f>
        <v>#N/A</v>
      </c>
    </row>
    <row r="90" spans="1:6" x14ac:dyDescent="0.3">
      <c r="A90" s="58" t="str">
        <f ca="1">IF(IFERROR(VLOOKUP($E90,Dold_sammanfattning!$A:$J,COLUMN(Dold_sammanfattning!$B:$B),0),"")="","",VLOOKUP($E90,Dold_sammanfattning!$A:$J,COLUMN(Dold_sammanfattning!$B:$B),0))</f>
        <v/>
      </c>
      <c r="B90" t="str">
        <f ca="1">IF(IFERROR(VLOOKUP($E90,Dold_sammanfattning!$A:$J,COLUMN(Dold_sammanfattning!$C:$C),0),"")="","",VLOOKUP($E90,Dold_sammanfattning!$A:$J,COLUMN(Dold_sammanfattning!$C:$C),0))</f>
        <v/>
      </c>
      <c r="E90" s="16">
        <f t="shared" si="1"/>
        <v>87</v>
      </c>
      <c r="F90" s="16" t="e">
        <f ca="1">VLOOKUP($E90,Dold_sammanfattning!$A:$K,COLUMN(Dold_sammanfattning!$K:$K),0)</f>
        <v>#N/A</v>
      </c>
    </row>
    <row r="91" spans="1:6" x14ac:dyDescent="0.3">
      <c r="A91" s="58" t="str">
        <f ca="1">IF(IFERROR(VLOOKUP($E91,Dold_sammanfattning!$A:$J,COLUMN(Dold_sammanfattning!$B:$B),0),"")="","",VLOOKUP($E91,Dold_sammanfattning!$A:$J,COLUMN(Dold_sammanfattning!$B:$B),0))</f>
        <v/>
      </c>
      <c r="B91" t="str">
        <f ca="1">IF(IFERROR(VLOOKUP($E91,Dold_sammanfattning!$A:$J,COLUMN(Dold_sammanfattning!$C:$C),0),"")="","",VLOOKUP($E91,Dold_sammanfattning!$A:$J,COLUMN(Dold_sammanfattning!$C:$C),0))</f>
        <v/>
      </c>
      <c r="E91" s="16">
        <f t="shared" si="1"/>
        <v>88</v>
      </c>
      <c r="F91" s="16" t="e">
        <f ca="1">VLOOKUP($E91,Dold_sammanfattning!$A:$K,COLUMN(Dold_sammanfattning!$K:$K),0)</f>
        <v>#N/A</v>
      </c>
    </row>
    <row r="92" spans="1:6" x14ac:dyDescent="0.3">
      <c r="A92" s="58" t="str">
        <f ca="1">IF(IFERROR(VLOOKUP($E92,Dold_sammanfattning!$A:$J,COLUMN(Dold_sammanfattning!$B:$B),0),"")="","",VLOOKUP($E92,Dold_sammanfattning!$A:$J,COLUMN(Dold_sammanfattning!$B:$B),0))</f>
        <v/>
      </c>
      <c r="B92" t="str">
        <f ca="1">IF(IFERROR(VLOOKUP($E92,Dold_sammanfattning!$A:$J,COLUMN(Dold_sammanfattning!$C:$C),0),"")="","",VLOOKUP($E92,Dold_sammanfattning!$A:$J,COLUMN(Dold_sammanfattning!$C:$C),0))</f>
        <v/>
      </c>
      <c r="E92" s="16">
        <f t="shared" si="1"/>
        <v>89</v>
      </c>
      <c r="F92" s="16" t="e">
        <f ca="1">VLOOKUP($E92,Dold_sammanfattning!$A:$K,COLUMN(Dold_sammanfattning!$K:$K),0)</f>
        <v>#N/A</v>
      </c>
    </row>
    <row r="93" spans="1:6" x14ac:dyDescent="0.3">
      <c r="A93" s="58" t="str">
        <f ca="1">IF(IFERROR(VLOOKUP($E93,Dold_sammanfattning!$A:$J,COLUMN(Dold_sammanfattning!$B:$B),0),"")="","",VLOOKUP($E93,Dold_sammanfattning!$A:$J,COLUMN(Dold_sammanfattning!$B:$B),0))</f>
        <v/>
      </c>
      <c r="B93" t="str">
        <f ca="1">IF(IFERROR(VLOOKUP($E93,Dold_sammanfattning!$A:$J,COLUMN(Dold_sammanfattning!$C:$C),0),"")="","",VLOOKUP($E93,Dold_sammanfattning!$A:$J,COLUMN(Dold_sammanfattning!$C:$C),0))</f>
        <v/>
      </c>
      <c r="E93" s="16">
        <f t="shared" si="1"/>
        <v>90</v>
      </c>
      <c r="F93" s="16" t="e">
        <f ca="1">VLOOKUP($E93,Dold_sammanfattning!$A:$K,COLUMN(Dold_sammanfattning!$K:$K),0)</f>
        <v>#N/A</v>
      </c>
    </row>
    <row r="94" spans="1:6" x14ac:dyDescent="0.3">
      <c r="A94" s="58" t="str">
        <f ca="1">IF(IFERROR(VLOOKUP($E94,Dold_sammanfattning!$A:$J,COLUMN(Dold_sammanfattning!$B:$B),0),"")="","",VLOOKUP($E94,Dold_sammanfattning!$A:$J,COLUMN(Dold_sammanfattning!$B:$B),0))</f>
        <v/>
      </c>
      <c r="B94" t="str">
        <f ca="1">IF(IFERROR(VLOOKUP($E94,Dold_sammanfattning!$A:$J,COLUMN(Dold_sammanfattning!$C:$C),0),"")="","",VLOOKUP($E94,Dold_sammanfattning!$A:$J,COLUMN(Dold_sammanfattning!$C:$C),0))</f>
        <v/>
      </c>
      <c r="E94" s="16">
        <f t="shared" si="1"/>
        <v>91</v>
      </c>
      <c r="F94" s="16" t="e">
        <f ca="1">VLOOKUP($E94,Dold_sammanfattning!$A:$K,COLUMN(Dold_sammanfattning!$K:$K),0)</f>
        <v>#N/A</v>
      </c>
    </row>
    <row r="95" spans="1:6" x14ac:dyDescent="0.3">
      <c r="A95" s="58" t="str">
        <f ca="1">IF(IFERROR(VLOOKUP($E95,Dold_sammanfattning!$A:$J,COLUMN(Dold_sammanfattning!$B:$B),0),"")="","",VLOOKUP($E95,Dold_sammanfattning!$A:$J,COLUMN(Dold_sammanfattning!$B:$B),0))</f>
        <v/>
      </c>
      <c r="B95" t="str">
        <f ca="1">IF(IFERROR(VLOOKUP($E95,Dold_sammanfattning!$A:$J,COLUMN(Dold_sammanfattning!$C:$C),0),"")="","",VLOOKUP($E95,Dold_sammanfattning!$A:$J,COLUMN(Dold_sammanfattning!$C:$C),0))</f>
        <v/>
      </c>
      <c r="E95" s="16">
        <f t="shared" si="1"/>
        <v>92</v>
      </c>
      <c r="F95" s="16" t="e">
        <f ca="1">VLOOKUP($E95,Dold_sammanfattning!$A:$K,COLUMN(Dold_sammanfattning!$K:$K),0)</f>
        <v>#N/A</v>
      </c>
    </row>
    <row r="96" spans="1:6" x14ac:dyDescent="0.3">
      <c r="A96" s="58" t="str">
        <f ca="1">IF(IFERROR(VLOOKUP($E96,Dold_sammanfattning!$A:$J,COLUMN(Dold_sammanfattning!$B:$B),0),"")="","",VLOOKUP($E96,Dold_sammanfattning!$A:$J,COLUMN(Dold_sammanfattning!$B:$B),0))</f>
        <v/>
      </c>
      <c r="B96" t="str">
        <f ca="1">IF(IFERROR(VLOOKUP($E96,Dold_sammanfattning!$A:$J,COLUMN(Dold_sammanfattning!$C:$C),0),"")="","",VLOOKUP($E96,Dold_sammanfattning!$A:$J,COLUMN(Dold_sammanfattning!$C:$C),0))</f>
        <v/>
      </c>
      <c r="E96" s="16">
        <f t="shared" si="1"/>
        <v>93</v>
      </c>
      <c r="F96" s="16" t="e">
        <f ca="1">VLOOKUP($E96,Dold_sammanfattning!$A:$K,COLUMN(Dold_sammanfattning!$K:$K),0)</f>
        <v>#N/A</v>
      </c>
    </row>
    <row r="97" spans="1:6" x14ac:dyDescent="0.3">
      <c r="A97" s="58" t="str">
        <f ca="1">IF(IFERROR(VLOOKUP($E97,Dold_sammanfattning!$A:$J,COLUMN(Dold_sammanfattning!$B:$B),0),"")="","",VLOOKUP($E97,Dold_sammanfattning!$A:$J,COLUMN(Dold_sammanfattning!$B:$B),0))</f>
        <v/>
      </c>
      <c r="B97" t="str">
        <f ca="1">IF(IFERROR(VLOOKUP($E97,Dold_sammanfattning!$A:$J,COLUMN(Dold_sammanfattning!$C:$C),0),"")="","",VLOOKUP($E97,Dold_sammanfattning!$A:$J,COLUMN(Dold_sammanfattning!$C:$C),0))</f>
        <v/>
      </c>
      <c r="E97" s="16">
        <f t="shared" si="1"/>
        <v>94</v>
      </c>
      <c r="F97" s="16" t="e">
        <f ca="1">VLOOKUP($E97,Dold_sammanfattning!$A:$K,COLUMN(Dold_sammanfattning!$K:$K),0)</f>
        <v>#N/A</v>
      </c>
    </row>
    <row r="98" spans="1:6" x14ac:dyDescent="0.3">
      <c r="A98" s="58" t="str">
        <f ca="1">IF(IFERROR(VLOOKUP($E98,Dold_sammanfattning!$A:$J,COLUMN(Dold_sammanfattning!$B:$B),0),"")="","",VLOOKUP($E98,Dold_sammanfattning!$A:$J,COLUMN(Dold_sammanfattning!$B:$B),0))</f>
        <v/>
      </c>
      <c r="B98" t="str">
        <f ca="1">IF(IFERROR(VLOOKUP($E98,Dold_sammanfattning!$A:$J,COLUMN(Dold_sammanfattning!$C:$C),0),"")="","",VLOOKUP($E98,Dold_sammanfattning!$A:$J,COLUMN(Dold_sammanfattning!$C:$C),0))</f>
        <v/>
      </c>
      <c r="E98" s="16">
        <f t="shared" si="1"/>
        <v>95</v>
      </c>
      <c r="F98" s="16" t="e">
        <f ca="1">VLOOKUP($E98,Dold_sammanfattning!$A:$K,COLUMN(Dold_sammanfattning!$K:$K),0)</f>
        <v>#N/A</v>
      </c>
    </row>
    <row r="99" spans="1:6" x14ac:dyDescent="0.3">
      <c r="A99" s="58" t="str">
        <f ca="1">IF(IFERROR(VLOOKUP($E99,Dold_sammanfattning!$A:$J,COLUMN(Dold_sammanfattning!$B:$B),0),"")="","",VLOOKUP($E99,Dold_sammanfattning!$A:$J,COLUMN(Dold_sammanfattning!$B:$B),0))</f>
        <v/>
      </c>
      <c r="B99" t="str">
        <f ca="1">IF(IFERROR(VLOOKUP($E99,Dold_sammanfattning!$A:$J,COLUMN(Dold_sammanfattning!$C:$C),0),"")="","",VLOOKUP($E99,Dold_sammanfattning!$A:$J,COLUMN(Dold_sammanfattning!$C:$C),0))</f>
        <v/>
      </c>
      <c r="E99" s="16">
        <f t="shared" si="1"/>
        <v>96</v>
      </c>
      <c r="F99" s="16" t="e">
        <f ca="1">VLOOKUP($E99,Dold_sammanfattning!$A:$K,COLUMN(Dold_sammanfattning!$K:$K),0)</f>
        <v>#N/A</v>
      </c>
    </row>
    <row r="100" spans="1:6" x14ac:dyDescent="0.3">
      <c r="A100" s="58" t="str">
        <f ca="1">IF(IFERROR(VLOOKUP($E100,Dold_sammanfattning!$A:$J,COLUMN(Dold_sammanfattning!$B:$B),0),"")="","",VLOOKUP($E100,Dold_sammanfattning!$A:$J,COLUMN(Dold_sammanfattning!$B:$B),0))</f>
        <v/>
      </c>
      <c r="B100" t="str">
        <f ca="1">IF(IFERROR(VLOOKUP($E100,Dold_sammanfattning!$A:$J,COLUMN(Dold_sammanfattning!$C:$C),0),"")="","",VLOOKUP($E100,Dold_sammanfattning!$A:$J,COLUMN(Dold_sammanfattning!$C:$C),0))</f>
        <v/>
      </c>
      <c r="E100" s="16">
        <f t="shared" si="1"/>
        <v>97</v>
      </c>
      <c r="F100" s="16" t="e">
        <f ca="1">VLOOKUP($E100,Dold_sammanfattning!$A:$K,COLUMN(Dold_sammanfattning!$K:$K),0)</f>
        <v>#N/A</v>
      </c>
    </row>
    <row r="101" spans="1:6" x14ac:dyDescent="0.3">
      <c r="A101" s="58" t="str">
        <f ca="1">IF(IFERROR(VLOOKUP($E101,Dold_sammanfattning!$A:$J,COLUMN(Dold_sammanfattning!$B:$B),0),"")="","",VLOOKUP($E101,Dold_sammanfattning!$A:$J,COLUMN(Dold_sammanfattning!$B:$B),0))</f>
        <v/>
      </c>
      <c r="B101" t="str">
        <f ca="1">IF(IFERROR(VLOOKUP($E101,Dold_sammanfattning!$A:$J,COLUMN(Dold_sammanfattning!$C:$C),0),"")="","",VLOOKUP($E101,Dold_sammanfattning!$A:$J,COLUMN(Dold_sammanfattning!$C:$C),0))</f>
        <v/>
      </c>
      <c r="E101" s="16">
        <f t="shared" si="1"/>
        <v>98</v>
      </c>
      <c r="F101" s="16" t="e">
        <f ca="1">VLOOKUP($E101,Dold_sammanfattning!$A:$K,COLUMN(Dold_sammanfattning!$K:$K),0)</f>
        <v>#N/A</v>
      </c>
    </row>
    <row r="102" spans="1:6" x14ac:dyDescent="0.3">
      <c r="A102" s="58" t="str">
        <f ca="1">IF(IFERROR(VLOOKUP($E102,Dold_sammanfattning!$A:$J,COLUMN(Dold_sammanfattning!$B:$B),0),"")="","",VLOOKUP($E102,Dold_sammanfattning!$A:$J,COLUMN(Dold_sammanfattning!$B:$B),0))</f>
        <v/>
      </c>
      <c r="B102" t="str">
        <f ca="1">IF(IFERROR(VLOOKUP($E102,Dold_sammanfattning!$A:$J,COLUMN(Dold_sammanfattning!$C:$C),0),"")="","",VLOOKUP($E102,Dold_sammanfattning!$A:$J,COLUMN(Dold_sammanfattning!$C:$C),0))</f>
        <v/>
      </c>
      <c r="E102" s="16">
        <f t="shared" si="1"/>
        <v>99</v>
      </c>
      <c r="F102" s="16" t="e">
        <f ca="1">VLOOKUP($E102,Dold_sammanfattning!$A:$K,COLUMN(Dold_sammanfattning!$K:$K),0)</f>
        <v>#N/A</v>
      </c>
    </row>
    <row r="103" spans="1:6" x14ac:dyDescent="0.3">
      <c r="A103" s="58" t="str">
        <f ca="1">IF(IFERROR(VLOOKUP($E103,Dold_sammanfattning!$A:$J,COLUMN(Dold_sammanfattning!$B:$B),0),"")="","",VLOOKUP($E103,Dold_sammanfattning!$A:$J,COLUMN(Dold_sammanfattning!$B:$B),0))</f>
        <v/>
      </c>
      <c r="B103" t="str">
        <f ca="1">IF(IFERROR(VLOOKUP($E103,Dold_sammanfattning!$A:$J,COLUMN(Dold_sammanfattning!$C:$C),0),"")="","",VLOOKUP($E103,Dold_sammanfattning!$A:$J,COLUMN(Dold_sammanfattning!$C:$C),0))</f>
        <v/>
      </c>
      <c r="E103" s="16">
        <f t="shared" si="1"/>
        <v>100</v>
      </c>
      <c r="F103" s="16" t="e">
        <f ca="1">VLOOKUP($E103,Dold_sammanfattning!$A:$K,COLUMN(Dold_sammanfattning!$K:$K),0)</f>
        <v>#N/A</v>
      </c>
    </row>
    <row r="104" spans="1:6" x14ac:dyDescent="0.3">
      <c r="A104" s="58" t="str">
        <f ca="1">IF(IFERROR(VLOOKUP($E104,Dold_sammanfattning!$A:$J,COLUMN(Dold_sammanfattning!$B:$B),0),"")="","",VLOOKUP($E104,Dold_sammanfattning!$A:$J,COLUMN(Dold_sammanfattning!$B:$B),0))</f>
        <v/>
      </c>
      <c r="B104" t="str">
        <f ca="1">IF(IFERROR(VLOOKUP($E104,Dold_sammanfattning!$A:$J,COLUMN(Dold_sammanfattning!$C:$C),0),"")="","",VLOOKUP($E104,Dold_sammanfattning!$A:$J,COLUMN(Dold_sammanfattning!$C:$C),0))</f>
        <v/>
      </c>
      <c r="E104" s="16">
        <f t="shared" si="1"/>
        <v>101</v>
      </c>
      <c r="F104" s="16" t="e">
        <f ca="1">VLOOKUP($E104,Dold_sammanfattning!$A:$K,COLUMN(Dold_sammanfattning!$K:$K),0)</f>
        <v>#N/A</v>
      </c>
    </row>
    <row r="105" spans="1:6" x14ac:dyDescent="0.3">
      <c r="A105" s="58" t="str">
        <f ca="1">IF(IFERROR(VLOOKUP($E105,Dold_sammanfattning!$A:$J,COLUMN(Dold_sammanfattning!$B:$B),0),"")="","",VLOOKUP($E105,Dold_sammanfattning!$A:$J,COLUMN(Dold_sammanfattning!$B:$B),0))</f>
        <v/>
      </c>
      <c r="B105" t="str">
        <f ca="1">IF(IFERROR(VLOOKUP($E105,Dold_sammanfattning!$A:$J,COLUMN(Dold_sammanfattning!$C:$C),0),"")="","",VLOOKUP($E105,Dold_sammanfattning!$A:$J,COLUMN(Dold_sammanfattning!$C:$C),0))</f>
        <v/>
      </c>
      <c r="E105" s="16">
        <f t="shared" si="1"/>
        <v>102</v>
      </c>
      <c r="F105" s="16" t="e">
        <f ca="1">VLOOKUP($E105,Dold_sammanfattning!$A:$K,COLUMN(Dold_sammanfattning!$K:$K),0)</f>
        <v>#N/A</v>
      </c>
    </row>
    <row r="106" spans="1:6" x14ac:dyDescent="0.3">
      <c r="A106" s="58" t="str">
        <f ca="1">IF(IFERROR(VLOOKUP($E106,Dold_sammanfattning!$A:$J,COLUMN(Dold_sammanfattning!$B:$B),0),"")="","",VLOOKUP($E106,Dold_sammanfattning!$A:$J,COLUMN(Dold_sammanfattning!$B:$B),0))</f>
        <v/>
      </c>
      <c r="B106" t="str">
        <f ca="1">IF(IFERROR(VLOOKUP($E106,Dold_sammanfattning!$A:$J,COLUMN(Dold_sammanfattning!$C:$C),0),"")="","",VLOOKUP($E106,Dold_sammanfattning!$A:$J,COLUMN(Dold_sammanfattning!$C:$C),0))</f>
        <v/>
      </c>
      <c r="E106" s="16">
        <f t="shared" si="1"/>
        <v>103</v>
      </c>
      <c r="F106" s="16" t="e">
        <f ca="1">VLOOKUP($E106,Dold_sammanfattning!$A:$K,COLUMN(Dold_sammanfattning!$K:$K),0)</f>
        <v>#N/A</v>
      </c>
    </row>
    <row r="107" spans="1:6" x14ac:dyDescent="0.3">
      <c r="A107" s="58" t="str">
        <f ca="1">IF(IFERROR(VLOOKUP($E107,Dold_sammanfattning!$A:$J,COLUMN(Dold_sammanfattning!$B:$B),0),"")="","",VLOOKUP($E107,Dold_sammanfattning!$A:$J,COLUMN(Dold_sammanfattning!$B:$B),0))</f>
        <v/>
      </c>
      <c r="B107" t="str">
        <f ca="1">IF(IFERROR(VLOOKUP($E107,Dold_sammanfattning!$A:$J,COLUMN(Dold_sammanfattning!$C:$C),0),"")="","",VLOOKUP($E107,Dold_sammanfattning!$A:$J,COLUMN(Dold_sammanfattning!$C:$C),0))</f>
        <v/>
      </c>
      <c r="E107" s="16">
        <f t="shared" si="1"/>
        <v>104</v>
      </c>
      <c r="F107" s="16" t="e">
        <f ca="1">VLOOKUP($E107,Dold_sammanfattning!$A:$K,COLUMN(Dold_sammanfattning!$K:$K),0)</f>
        <v>#N/A</v>
      </c>
    </row>
    <row r="108" spans="1:6" x14ac:dyDescent="0.3">
      <c r="A108" s="58" t="str">
        <f ca="1">IF(IFERROR(VLOOKUP($E108,Dold_sammanfattning!$A:$J,COLUMN(Dold_sammanfattning!$B:$B),0),"")="","",VLOOKUP($E108,Dold_sammanfattning!$A:$J,COLUMN(Dold_sammanfattning!$B:$B),0))</f>
        <v/>
      </c>
      <c r="B108" t="str">
        <f ca="1">IF(IFERROR(VLOOKUP($E108,Dold_sammanfattning!$A:$J,COLUMN(Dold_sammanfattning!$C:$C),0),"")="","",VLOOKUP($E108,Dold_sammanfattning!$A:$J,COLUMN(Dold_sammanfattning!$C:$C),0))</f>
        <v/>
      </c>
      <c r="E108" s="16">
        <f t="shared" si="1"/>
        <v>105</v>
      </c>
      <c r="F108" s="16" t="e">
        <f ca="1">VLOOKUP($E108,Dold_sammanfattning!$A:$K,COLUMN(Dold_sammanfattning!$K:$K),0)</f>
        <v>#N/A</v>
      </c>
    </row>
    <row r="109" spans="1:6" x14ac:dyDescent="0.3">
      <c r="A109" s="58" t="str">
        <f ca="1">IF(IFERROR(VLOOKUP($E109,Dold_sammanfattning!$A:$J,COLUMN(Dold_sammanfattning!$B:$B),0),"")="","",VLOOKUP($E109,Dold_sammanfattning!$A:$J,COLUMN(Dold_sammanfattning!$B:$B),0))</f>
        <v/>
      </c>
      <c r="B109" t="str">
        <f ca="1">IF(IFERROR(VLOOKUP($E109,Dold_sammanfattning!$A:$J,COLUMN(Dold_sammanfattning!$C:$C),0),"")="","",VLOOKUP($E109,Dold_sammanfattning!$A:$J,COLUMN(Dold_sammanfattning!$C:$C),0))</f>
        <v/>
      </c>
      <c r="E109" s="16">
        <f t="shared" si="1"/>
        <v>106</v>
      </c>
      <c r="F109" s="16" t="e">
        <f ca="1">VLOOKUP($E109,Dold_sammanfattning!$A:$K,COLUMN(Dold_sammanfattning!$K:$K),0)</f>
        <v>#N/A</v>
      </c>
    </row>
    <row r="110" spans="1:6" x14ac:dyDescent="0.3">
      <c r="A110" s="58" t="str">
        <f ca="1">IF(IFERROR(VLOOKUP($E110,Dold_sammanfattning!$A:$J,COLUMN(Dold_sammanfattning!$B:$B),0),"")="","",VLOOKUP($E110,Dold_sammanfattning!$A:$J,COLUMN(Dold_sammanfattning!$B:$B),0))</f>
        <v/>
      </c>
      <c r="B110" t="str">
        <f ca="1">IF(IFERROR(VLOOKUP($E110,Dold_sammanfattning!$A:$J,COLUMN(Dold_sammanfattning!$C:$C),0),"")="","",VLOOKUP($E110,Dold_sammanfattning!$A:$J,COLUMN(Dold_sammanfattning!$C:$C),0))</f>
        <v/>
      </c>
      <c r="E110" s="16">
        <f t="shared" si="1"/>
        <v>107</v>
      </c>
      <c r="F110" s="16" t="e">
        <f ca="1">VLOOKUP($E110,Dold_sammanfattning!$A:$K,COLUMN(Dold_sammanfattning!$K:$K),0)</f>
        <v>#N/A</v>
      </c>
    </row>
    <row r="111" spans="1:6" x14ac:dyDescent="0.3">
      <c r="A111" s="58" t="str">
        <f ca="1">IF(IFERROR(VLOOKUP($E111,Dold_sammanfattning!$A:$J,COLUMN(Dold_sammanfattning!$B:$B),0),"")="","",VLOOKUP($E111,Dold_sammanfattning!$A:$J,COLUMN(Dold_sammanfattning!$B:$B),0))</f>
        <v/>
      </c>
      <c r="B111" t="str">
        <f ca="1">IF(IFERROR(VLOOKUP($E111,Dold_sammanfattning!$A:$J,COLUMN(Dold_sammanfattning!$C:$C),0),"")="","",VLOOKUP($E111,Dold_sammanfattning!$A:$J,COLUMN(Dold_sammanfattning!$C:$C),0))</f>
        <v/>
      </c>
      <c r="E111" s="16">
        <f t="shared" si="1"/>
        <v>108</v>
      </c>
      <c r="F111" s="16" t="e">
        <f ca="1">VLOOKUP($E111,Dold_sammanfattning!$A:$K,COLUMN(Dold_sammanfattning!$K:$K),0)</f>
        <v>#N/A</v>
      </c>
    </row>
    <row r="112" spans="1:6" x14ac:dyDescent="0.3">
      <c r="A112" s="58" t="str">
        <f ca="1">IF(IFERROR(VLOOKUP($E112,Dold_sammanfattning!$A:$J,COLUMN(Dold_sammanfattning!$B:$B),0),"")="","",VLOOKUP($E112,Dold_sammanfattning!$A:$J,COLUMN(Dold_sammanfattning!$B:$B),0))</f>
        <v/>
      </c>
      <c r="B112" t="str">
        <f ca="1">IF(IFERROR(VLOOKUP($E112,Dold_sammanfattning!$A:$J,COLUMN(Dold_sammanfattning!$C:$C),0),"")="","",VLOOKUP($E112,Dold_sammanfattning!$A:$J,COLUMN(Dold_sammanfattning!$C:$C),0))</f>
        <v/>
      </c>
      <c r="E112" s="16">
        <f t="shared" si="1"/>
        <v>109</v>
      </c>
      <c r="F112" s="16" t="e">
        <f ca="1">VLOOKUP($E112,Dold_sammanfattning!$A:$K,COLUMN(Dold_sammanfattning!$K:$K),0)</f>
        <v>#N/A</v>
      </c>
    </row>
    <row r="113" spans="1:6" x14ac:dyDescent="0.3">
      <c r="A113" s="58" t="str">
        <f ca="1">IF(IFERROR(VLOOKUP($E113,Dold_sammanfattning!$A:$J,COLUMN(Dold_sammanfattning!$B:$B),0),"")="","",VLOOKUP($E113,Dold_sammanfattning!$A:$J,COLUMN(Dold_sammanfattning!$B:$B),0))</f>
        <v/>
      </c>
      <c r="B113" t="str">
        <f ca="1">IF(IFERROR(VLOOKUP($E113,Dold_sammanfattning!$A:$J,COLUMN(Dold_sammanfattning!$C:$C),0),"")="","",VLOOKUP($E113,Dold_sammanfattning!$A:$J,COLUMN(Dold_sammanfattning!$C:$C),0))</f>
        <v/>
      </c>
      <c r="E113" s="16">
        <f t="shared" si="1"/>
        <v>110</v>
      </c>
      <c r="F113" s="16" t="e">
        <f ca="1">VLOOKUP($E113,Dold_sammanfattning!$A:$K,COLUMN(Dold_sammanfattning!$K:$K),0)</f>
        <v>#N/A</v>
      </c>
    </row>
    <row r="114" spans="1:6" x14ac:dyDescent="0.3">
      <c r="A114" s="58" t="str">
        <f ca="1">IF(IFERROR(VLOOKUP($E114,Dold_sammanfattning!$A:$J,COLUMN(Dold_sammanfattning!$B:$B),0),"")="","",VLOOKUP($E114,Dold_sammanfattning!$A:$J,COLUMN(Dold_sammanfattning!$B:$B),0))</f>
        <v/>
      </c>
      <c r="B114" t="str">
        <f ca="1">IF(IFERROR(VLOOKUP($E114,Dold_sammanfattning!$A:$J,COLUMN(Dold_sammanfattning!$C:$C),0),"")="","",VLOOKUP($E114,Dold_sammanfattning!$A:$J,COLUMN(Dold_sammanfattning!$C:$C),0))</f>
        <v/>
      </c>
      <c r="E114" s="16">
        <f t="shared" si="1"/>
        <v>111</v>
      </c>
      <c r="F114" s="16" t="e">
        <f ca="1">VLOOKUP($E114,Dold_sammanfattning!$A:$K,COLUMN(Dold_sammanfattning!$K:$K),0)</f>
        <v>#N/A</v>
      </c>
    </row>
    <row r="115" spans="1:6" x14ac:dyDescent="0.3">
      <c r="A115" s="58" t="str">
        <f ca="1">IF(IFERROR(VLOOKUP($E115,Dold_sammanfattning!$A:$J,COLUMN(Dold_sammanfattning!$B:$B),0),"")="","",VLOOKUP($E115,Dold_sammanfattning!$A:$J,COLUMN(Dold_sammanfattning!$B:$B),0))</f>
        <v/>
      </c>
      <c r="B115" t="str">
        <f ca="1">IF(IFERROR(VLOOKUP($E115,Dold_sammanfattning!$A:$J,COLUMN(Dold_sammanfattning!$C:$C),0),"")="","",VLOOKUP($E115,Dold_sammanfattning!$A:$J,COLUMN(Dold_sammanfattning!$C:$C),0))</f>
        <v/>
      </c>
      <c r="E115" s="16">
        <f t="shared" si="1"/>
        <v>112</v>
      </c>
      <c r="F115" s="16" t="e">
        <f ca="1">VLOOKUP($E115,Dold_sammanfattning!$A:$K,COLUMN(Dold_sammanfattning!$K:$K),0)</f>
        <v>#N/A</v>
      </c>
    </row>
    <row r="116" spans="1:6" x14ac:dyDescent="0.3">
      <c r="A116" s="58" t="str">
        <f ca="1">IF(IFERROR(VLOOKUP($E116,Dold_sammanfattning!$A:$J,COLUMN(Dold_sammanfattning!$B:$B),0),"")="","",VLOOKUP($E116,Dold_sammanfattning!$A:$J,COLUMN(Dold_sammanfattning!$B:$B),0))</f>
        <v/>
      </c>
      <c r="B116" t="str">
        <f ca="1">IF(IFERROR(VLOOKUP($E116,Dold_sammanfattning!$A:$J,COLUMN(Dold_sammanfattning!$C:$C),0),"")="","",VLOOKUP($E116,Dold_sammanfattning!$A:$J,COLUMN(Dold_sammanfattning!$C:$C),0))</f>
        <v/>
      </c>
      <c r="E116" s="16">
        <f t="shared" si="1"/>
        <v>113</v>
      </c>
      <c r="F116" s="16" t="e">
        <f ca="1">VLOOKUP($E116,Dold_sammanfattning!$A:$K,COLUMN(Dold_sammanfattning!$K:$K),0)</f>
        <v>#N/A</v>
      </c>
    </row>
    <row r="117" spans="1:6" x14ac:dyDescent="0.3">
      <c r="A117" s="58" t="str">
        <f ca="1">IF(IFERROR(VLOOKUP($E117,Dold_sammanfattning!$A:$J,COLUMN(Dold_sammanfattning!$B:$B),0),"")="","",VLOOKUP($E117,Dold_sammanfattning!$A:$J,COLUMN(Dold_sammanfattning!$B:$B),0))</f>
        <v/>
      </c>
      <c r="B117" t="str">
        <f ca="1">IF(IFERROR(VLOOKUP($E117,Dold_sammanfattning!$A:$J,COLUMN(Dold_sammanfattning!$C:$C),0),"")="","",VLOOKUP($E117,Dold_sammanfattning!$A:$J,COLUMN(Dold_sammanfattning!$C:$C),0))</f>
        <v/>
      </c>
      <c r="E117" s="16">
        <f t="shared" si="1"/>
        <v>114</v>
      </c>
      <c r="F117" s="16" t="e">
        <f ca="1">VLOOKUP($E117,Dold_sammanfattning!$A:$K,COLUMN(Dold_sammanfattning!$K:$K),0)</f>
        <v>#N/A</v>
      </c>
    </row>
    <row r="118" spans="1:6" x14ac:dyDescent="0.3">
      <c r="A118" s="58" t="str">
        <f ca="1">IF(IFERROR(VLOOKUP($E118,Dold_sammanfattning!$A:$J,COLUMN(Dold_sammanfattning!$B:$B),0),"")="","",VLOOKUP($E118,Dold_sammanfattning!$A:$J,COLUMN(Dold_sammanfattning!$B:$B),0))</f>
        <v/>
      </c>
      <c r="B118" t="str">
        <f ca="1">IF(IFERROR(VLOOKUP($E118,Dold_sammanfattning!$A:$J,COLUMN(Dold_sammanfattning!$C:$C),0),"")="","",VLOOKUP($E118,Dold_sammanfattning!$A:$J,COLUMN(Dold_sammanfattning!$C:$C),0))</f>
        <v/>
      </c>
      <c r="E118" s="16">
        <f t="shared" si="1"/>
        <v>115</v>
      </c>
      <c r="F118" s="16" t="e">
        <f ca="1">VLOOKUP($E118,Dold_sammanfattning!$A:$K,COLUMN(Dold_sammanfattning!$K:$K),0)</f>
        <v>#N/A</v>
      </c>
    </row>
    <row r="119" spans="1:6" x14ac:dyDescent="0.3">
      <c r="A119" s="58" t="str">
        <f ca="1">IF(IFERROR(VLOOKUP($E119,Dold_sammanfattning!$A:$J,COLUMN(Dold_sammanfattning!$B:$B),0),"")="","",VLOOKUP($E119,Dold_sammanfattning!$A:$J,COLUMN(Dold_sammanfattning!$B:$B),0))</f>
        <v/>
      </c>
      <c r="B119" t="str">
        <f ca="1">IF(IFERROR(VLOOKUP($E119,Dold_sammanfattning!$A:$J,COLUMN(Dold_sammanfattning!$C:$C),0),"")="","",VLOOKUP($E119,Dold_sammanfattning!$A:$J,COLUMN(Dold_sammanfattning!$C:$C),0))</f>
        <v/>
      </c>
      <c r="E119" s="16">
        <f t="shared" si="1"/>
        <v>116</v>
      </c>
      <c r="F119" s="16" t="e">
        <f ca="1">VLOOKUP($E119,Dold_sammanfattning!$A:$K,COLUMN(Dold_sammanfattning!$K:$K),0)</f>
        <v>#N/A</v>
      </c>
    </row>
    <row r="120" spans="1:6" x14ac:dyDescent="0.3">
      <c r="A120" s="58" t="str">
        <f ca="1">IF(IFERROR(VLOOKUP($E120,Dold_sammanfattning!$A:$J,COLUMN(Dold_sammanfattning!$B:$B),0),"")="","",VLOOKUP($E120,Dold_sammanfattning!$A:$J,COLUMN(Dold_sammanfattning!$B:$B),0))</f>
        <v/>
      </c>
      <c r="B120" t="str">
        <f ca="1">IF(IFERROR(VLOOKUP($E120,Dold_sammanfattning!$A:$J,COLUMN(Dold_sammanfattning!$C:$C),0),"")="","",VLOOKUP($E120,Dold_sammanfattning!$A:$J,COLUMN(Dold_sammanfattning!$C:$C),0))</f>
        <v/>
      </c>
      <c r="E120" s="16">
        <f t="shared" si="1"/>
        <v>117</v>
      </c>
      <c r="F120" s="16" t="e">
        <f ca="1">VLOOKUP($E120,Dold_sammanfattning!$A:$K,COLUMN(Dold_sammanfattning!$K:$K),0)</f>
        <v>#N/A</v>
      </c>
    </row>
    <row r="121" spans="1:6" x14ac:dyDescent="0.3">
      <c r="A121" s="58" t="str">
        <f ca="1">IF(IFERROR(VLOOKUP($E121,Dold_sammanfattning!$A:$J,COLUMN(Dold_sammanfattning!$B:$B),0),"")="","",VLOOKUP($E121,Dold_sammanfattning!$A:$J,COLUMN(Dold_sammanfattning!$B:$B),0))</f>
        <v/>
      </c>
      <c r="B121" t="str">
        <f ca="1">IF(IFERROR(VLOOKUP($E121,Dold_sammanfattning!$A:$J,COLUMN(Dold_sammanfattning!$C:$C),0),"")="","",VLOOKUP($E121,Dold_sammanfattning!$A:$J,COLUMN(Dold_sammanfattning!$C:$C),0))</f>
        <v/>
      </c>
      <c r="E121" s="16">
        <f t="shared" si="1"/>
        <v>118</v>
      </c>
      <c r="F121" s="16" t="e">
        <f ca="1">VLOOKUP($E121,Dold_sammanfattning!$A:$K,COLUMN(Dold_sammanfattning!$K:$K),0)</f>
        <v>#N/A</v>
      </c>
    </row>
    <row r="122" spans="1:6" x14ac:dyDescent="0.3">
      <c r="A122" s="58" t="str">
        <f ca="1">IF(IFERROR(VLOOKUP($E122,Dold_sammanfattning!$A:$J,COLUMN(Dold_sammanfattning!$B:$B),0),"")="","",VLOOKUP($E122,Dold_sammanfattning!$A:$J,COLUMN(Dold_sammanfattning!$B:$B),0))</f>
        <v/>
      </c>
      <c r="B122" t="str">
        <f ca="1">IF(IFERROR(VLOOKUP($E122,Dold_sammanfattning!$A:$J,COLUMN(Dold_sammanfattning!$C:$C),0),"")="","",VLOOKUP($E122,Dold_sammanfattning!$A:$J,COLUMN(Dold_sammanfattning!$C:$C),0))</f>
        <v/>
      </c>
      <c r="E122" s="16">
        <f t="shared" si="1"/>
        <v>119</v>
      </c>
      <c r="F122" s="16" t="e">
        <f ca="1">VLOOKUP($E122,Dold_sammanfattning!$A:$K,COLUMN(Dold_sammanfattning!$K:$K),0)</f>
        <v>#N/A</v>
      </c>
    </row>
    <row r="123" spans="1:6" x14ac:dyDescent="0.3">
      <c r="A123" s="58" t="str">
        <f ca="1">IF(IFERROR(VLOOKUP($E123,Dold_sammanfattning!$A:$J,COLUMN(Dold_sammanfattning!$B:$B),0),"")="","",VLOOKUP($E123,Dold_sammanfattning!$A:$J,COLUMN(Dold_sammanfattning!$B:$B),0))</f>
        <v/>
      </c>
      <c r="B123" t="str">
        <f ca="1">IF(IFERROR(VLOOKUP($E123,Dold_sammanfattning!$A:$J,COLUMN(Dold_sammanfattning!$C:$C),0),"")="","",VLOOKUP($E123,Dold_sammanfattning!$A:$J,COLUMN(Dold_sammanfattning!$C:$C),0))</f>
        <v/>
      </c>
      <c r="E123" s="16">
        <f t="shared" si="1"/>
        <v>120</v>
      </c>
      <c r="F123" s="16" t="e">
        <f ca="1">VLOOKUP($E123,Dold_sammanfattning!$A:$K,COLUMN(Dold_sammanfattning!$K:$K),0)</f>
        <v>#N/A</v>
      </c>
    </row>
    <row r="124" spans="1:6" x14ac:dyDescent="0.3">
      <c r="A124" s="58" t="str">
        <f ca="1">IF(IFERROR(VLOOKUP($E124,Dold_sammanfattning!$A:$J,COLUMN(Dold_sammanfattning!$B:$B),0),"")="","",VLOOKUP($E124,Dold_sammanfattning!$A:$J,COLUMN(Dold_sammanfattning!$B:$B),0))</f>
        <v/>
      </c>
      <c r="B124" t="str">
        <f ca="1">IF(IFERROR(VLOOKUP($E124,Dold_sammanfattning!$A:$J,COLUMN(Dold_sammanfattning!$C:$C),0),"")="","",VLOOKUP($E124,Dold_sammanfattning!$A:$J,COLUMN(Dold_sammanfattning!$C:$C),0))</f>
        <v/>
      </c>
      <c r="E124" s="16">
        <f t="shared" si="1"/>
        <v>121</v>
      </c>
      <c r="F124" s="16" t="e">
        <f ca="1">VLOOKUP($E124,Dold_sammanfattning!$A:$K,COLUMN(Dold_sammanfattning!$K:$K),0)</f>
        <v>#N/A</v>
      </c>
    </row>
    <row r="125" spans="1:6" x14ac:dyDescent="0.3">
      <c r="A125" s="58" t="str">
        <f ca="1">IF(IFERROR(VLOOKUP($E125,Dold_sammanfattning!$A:$J,COLUMN(Dold_sammanfattning!$B:$B),0),"")="","",VLOOKUP($E125,Dold_sammanfattning!$A:$J,COLUMN(Dold_sammanfattning!$B:$B),0))</f>
        <v/>
      </c>
      <c r="B125" t="str">
        <f ca="1">IF(IFERROR(VLOOKUP($E125,Dold_sammanfattning!$A:$J,COLUMN(Dold_sammanfattning!$C:$C),0),"")="","",VLOOKUP($E125,Dold_sammanfattning!$A:$J,COLUMN(Dold_sammanfattning!$C:$C),0))</f>
        <v/>
      </c>
      <c r="E125" s="16">
        <f t="shared" si="1"/>
        <v>122</v>
      </c>
      <c r="F125" s="16" t="e">
        <f ca="1">VLOOKUP($E125,Dold_sammanfattning!$A:$K,COLUMN(Dold_sammanfattning!$K:$K),0)</f>
        <v>#N/A</v>
      </c>
    </row>
    <row r="126" spans="1:6" x14ac:dyDescent="0.3">
      <c r="A126" s="58" t="str">
        <f ca="1">IF(IFERROR(VLOOKUP($E126,Dold_sammanfattning!$A:$J,COLUMN(Dold_sammanfattning!$B:$B),0),"")="","",VLOOKUP($E126,Dold_sammanfattning!$A:$J,COLUMN(Dold_sammanfattning!$B:$B),0))</f>
        <v/>
      </c>
      <c r="B126" t="str">
        <f ca="1">IF(IFERROR(VLOOKUP($E126,Dold_sammanfattning!$A:$J,COLUMN(Dold_sammanfattning!$C:$C),0),"")="","",VLOOKUP($E126,Dold_sammanfattning!$A:$J,COLUMN(Dold_sammanfattning!$C:$C),0))</f>
        <v/>
      </c>
      <c r="E126" s="16">
        <f t="shared" si="1"/>
        <v>123</v>
      </c>
      <c r="F126" s="16" t="e">
        <f ca="1">VLOOKUP($E126,Dold_sammanfattning!$A:$K,COLUMN(Dold_sammanfattning!$K:$K),0)</f>
        <v>#N/A</v>
      </c>
    </row>
    <row r="127" spans="1:6" x14ac:dyDescent="0.3">
      <c r="A127" s="58" t="str">
        <f ca="1">IF(IFERROR(VLOOKUP($E127,Dold_sammanfattning!$A:$J,COLUMN(Dold_sammanfattning!$B:$B),0),"")="","",VLOOKUP($E127,Dold_sammanfattning!$A:$J,COLUMN(Dold_sammanfattning!$B:$B),0))</f>
        <v/>
      </c>
      <c r="B127" t="str">
        <f ca="1">IF(IFERROR(VLOOKUP($E127,Dold_sammanfattning!$A:$J,COLUMN(Dold_sammanfattning!$C:$C),0),"")="","",VLOOKUP($E127,Dold_sammanfattning!$A:$J,COLUMN(Dold_sammanfattning!$C:$C),0))</f>
        <v/>
      </c>
      <c r="E127" s="16">
        <f t="shared" si="1"/>
        <v>124</v>
      </c>
      <c r="F127" s="16" t="e">
        <f ca="1">VLOOKUP($E127,Dold_sammanfattning!$A:$K,COLUMN(Dold_sammanfattning!$K:$K),0)</f>
        <v>#N/A</v>
      </c>
    </row>
    <row r="128" spans="1:6" x14ac:dyDescent="0.3">
      <c r="A128" s="58" t="str">
        <f ca="1">IF(IFERROR(VLOOKUP($E128,Dold_sammanfattning!$A:$J,COLUMN(Dold_sammanfattning!$B:$B),0),"")="","",VLOOKUP($E128,Dold_sammanfattning!$A:$J,COLUMN(Dold_sammanfattning!$B:$B),0))</f>
        <v/>
      </c>
      <c r="B128" t="str">
        <f ca="1">IF(IFERROR(VLOOKUP($E128,Dold_sammanfattning!$A:$J,COLUMN(Dold_sammanfattning!$C:$C),0),"")="","",VLOOKUP($E128,Dold_sammanfattning!$A:$J,COLUMN(Dold_sammanfattning!$C:$C),0))</f>
        <v/>
      </c>
      <c r="E128" s="16">
        <f t="shared" si="1"/>
        <v>125</v>
      </c>
      <c r="F128" s="16" t="e">
        <f ca="1">VLOOKUP($E128,Dold_sammanfattning!$A:$K,COLUMN(Dold_sammanfattning!$K:$K),0)</f>
        <v>#N/A</v>
      </c>
    </row>
    <row r="129" spans="1:6" x14ac:dyDescent="0.3">
      <c r="A129" s="58" t="str">
        <f ca="1">IF(IFERROR(VLOOKUP($E129,Dold_sammanfattning!$A:$J,COLUMN(Dold_sammanfattning!$B:$B),0),"")="","",VLOOKUP($E129,Dold_sammanfattning!$A:$J,COLUMN(Dold_sammanfattning!$B:$B),0))</f>
        <v/>
      </c>
      <c r="B129" t="str">
        <f ca="1">IF(IFERROR(VLOOKUP($E129,Dold_sammanfattning!$A:$J,COLUMN(Dold_sammanfattning!$C:$C),0),"")="","",VLOOKUP($E129,Dold_sammanfattning!$A:$J,COLUMN(Dold_sammanfattning!$C:$C),0))</f>
        <v/>
      </c>
      <c r="E129" s="16">
        <f t="shared" si="1"/>
        <v>126</v>
      </c>
      <c r="F129" s="16" t="e">
        <f ca="1">VLOOKUP($E129,Dold_sammanfattning!$A:$K,COLUMN(Dold_sammanfattning!$K:$K),0)</f>
        <v>#N/A</v>
      </c>
    </row>
    <row r="130" spans="1:6" x14ac:dyDescent="0.3">
      <c r="A130" s="58" t="str">
        <f ca="1">IF(IFERROR(VLOOKUP($E130,Dold_sammanfattning!$A:$J,COLUMN(Dold_sammanfattning!$B:$B),0),"")="","",VLOOKUP($E130,Dold_sammanfattning!$A:$J,COLUMN(Dold_sammanfattning!$B:$B),0))</f>
        <v/>
      </c>
      <c r="B130" t="str">
        <f ca="1">IF(IFERROR(VLOOKUP($E130,Dold_sammanfattning!$A:$J,COLUMN(Dold_sammanfattning!$C:$C),0),"")="","",VLOOKUP($E130,Dold_sammanfattning!$A:$J,COLUMN(Dold_sammanfattning!$C:$C),0))</f>
        <v/>
      </c>
      <c r="E130" s="16">
        <f t="shared" si="1"/>
        <v>127</v>
      </c>
      <c r="F130" s="16" t="e">
        <f ca="1">VLOOKUP($E130,Dold_sammanfattning!$A:$K,COLUMN(Dold_sammanfattning!$K:$K),0)</f>
        <v>#N/A</v>
      </c>
    </row>
    <row r="131" spans="1:6" x14ac:dyDescent="0.3">
      <c r="A131" s="58" t="str">
        <f ca="1">IF(IFERROR(VLOOKUP($E131,Dold_sammanfattning!$A:$J,COLUMN(Dold_sammanfattning!$B:$B),0),"")="","",VLOOKUP($E131,Dold_sammanfattning!$A:$J,COLUMN(Dold_sammanfattning!$B:$B),0))</f>
        <v/>
      </c>
      <c r="B131" t="str">
        <f ca="1">IF(IFERROR(VLOOKUP($E131,Dold_sammanfattning!$A:$J,COLUMN(Dold_sammanfattning!$C:$C),0),"")="","",VLOOKUP($E131,Dold_sammanfattning!$A:$J,COLUMN(Dold_sammanfattning!$C:$C),0))</f>
        <v/>
      </c>
      <c r="E131" s="16">
        <f t="shared" si="1"/>
        <v>128</v>
      </c>
      <c r="F131" s="16" t="e">
        <f ca="1">VLOOKUP($E131,Dold_sammanfattning!$A:$K,COLUMN(Dold_sammanfattning!$K:$K),0)</f>
        <v>#N/A</v>
      </c>
    </row>
    <row r="132" spans="1:6" x14ac:dyDescent="0.3">
      <c r="A132" s="58" t="str">
        <f ca="1">IF(IFERROR(VLOOKUP($E132,Dold_sammanfattning!$A:$J,COLUMN(Dold_sammanfattning!$B:$B),0),"")="","",VLOOKUP($E132,Dold_sammanfattning!$A:$J,COLUMN(Dold_sammanfattning!$B:$B),0))</f>
        <v/>
      </c>
      <c r="B132" t="str">
        <f ca="1">IF(IFERROR(VLOOKUP($E132,Dold_sammanfattning!$A:$J,COLUMN(Dold_sammanfattning!$C:$C),0),"")="","",VLOOKUP($E132,Dold_sammanfattning!$A:$J,COLUMN(Dold_sammanfattning!$C:$C),0))</f>
        <v/>
      </c>
      <c r="E132" s="16">
        <f t="shared" si="1"/>
        <v>129</v>
      </c>
      <c r="F132" s="16" t="e">
        <f ca="1">VLOOKUP($E132,Dold_sammanfattning!$A:$K,COLUMN(Dold_sammanfattning!$K:$K),0)</f>
        <v>#N/A</v>
      </c>
    </row>
    <row r="133" spans="1:6" x14ac:dyDescent="0.3">
      <c r="A133" s="58" t="str">
        <f ca="1">IF(IFERROR(VLOOKUP($E133,Dold_sammanfattning!$A:$J,COLUMN(Dold_sammanfattning!$B:$B),0),"")="","",VLOOKUP($E133,Dold_sammanfattning!$A:$J,COLUMN(Dold_sammanfattning!$B:$B),0))</f>
        <v/>
      </c>
      <c r="B133" t="str">
        <f ca="1">IF(IFERROR(VLOOKUP($E133,Dold_sammanfattning!$A:$J,COLUMN(Dold_sammanfattning!$C:$C),0),"")="","",VLOOKUP($E133,Dold_sammanfattning!$A:$J,COLUMN(Dold_sammanfattning!$C:$C),0))</f>
        <v/>
      </c>
      <c r="E133" s="16">
        <f t="shared" si="1"/>
        <v>130</v>
      </c>
      <c r="F133" s="16" t="e">
        <f ca="1">VLOOKUP($E133,Dold_sammanfattning!$A:$K,COLUMN(Dold_sammanfattning!$K:$K),0)</f>
        <v>#N/A</v>
      </c>
    </row>
    <row r="134" spans="1:6" x14ac:dyDescent="0.3">
      <c r="A134" s="58" t="str">
        <f ca="1">IF(IFERROR(VLOOKUP($E134,Dold_sammanfattning!$A:$J,COLUMN(Dold_sammanfattning!$B:$B),0),"")="","",VLOOKUP($E134,Dold_sammanfattning!$A:$J,COLUMN(Dold_sammanfattning!$B:$B),0))</f>
        <v/>
      </c>
      <c r="B134" t="str">
        <f ca="1">IF(IFERROR(VLOOKUP($E134,Dold_sammanfattning!$A:$J,COLUMN(Dold_sammanfattning!$C:$C),0),"")="","",VLOOKUP($E134,Dold_sammanfattning!$A:$J,COLUMN(Dold_sammanfattning!$C:$C),0))</f>
        <v/>
      </c>
      <c r="E134" s="16">
        <f t="shared" ref="E134:E197" si="2">E133+1</f>
        <v>131</v>
      </c>
      <c r="F134" s="16" t="e">
        <f ca="1">VLOOKUP($E134,Dold_sammanfattning!$A:$K,COLUMN(Dold_sammanfattning!$K:$K),0)</f>
        <v>#N/A</v>
      </c>
    </row>
    <row r="135" spans="1:6" x14ac:dyDescent="0.3">
      <c r="A135" s="58" t="str">
        <f ca="1">IF(IFERROR(VLOOKUP($E135,Dold_sammanfattning!$A:$J,COLUMN(Dold_sammanfattning!$B:$B),0),"")="","",VLOOKUP($E135,Dold_sammanfattning!$A:$J,COLUMN(Dold_sammanfattning!$B:$B),0))</f>
        <v/>
      </c>
      <c r="B135" t="str">
        <f ca="1">IF(IFERROR(VLOOKUP($E135,Dold_sammanfattning!$A:$J,COLUMN(Dold_sammanfattning!$C:$C),0),"")="","",VLOOKUP($E135,Dold_sammanfattning!$A:$J,COLUMN(Dold_sammanfattning!$C:$C),0))</f>
        <v/>
      </c>
      <c r="E135" s="16">
        <f t="shared" si="2"/>
        <v>132</v>
      </c>
      <c r="F135" s="16" t="e">
        <f ca="1">VLOOKUP($E135,Dold_sammanfattning!$A:$K,COLUMN(Dold_sammanfattning!$K:$K),0)</f>
        <v>#N/A</v>
      </c>
    </row>
    <row r="136" spans="1:6" x14ac:dyDescent="0.3">
      <c r="A136" s="58" t="str">
        <f ca="1">IF(IFERROR(VLOOKUP($E136,Dold_sammanfattning!$A:$J,COLUMN(Dold_sammanfattning!$B:$B),0),"")="","",VLOOKUP($E136,Dold_sammanfattning!$A:$J,COLUMN(Dold_sammanfattning!$B:$B),0))</f>
        <v/>
      </c>
      <c r="B136" t="str">
        <f ca="1">IF(IFERROR(VLOOKUP($E136,Dold_sammanfattning!$A:$J,COLUMN(Dold_sammanfattning!$C:$C),0),"")="","",VLOOKUP($E136,Dold_sammanfattning!$A:$J,COLUMN(Dold_sammanfattning!$C:$C),0))</f>
        <v/>
      </c>
      <c r="E136" s="16">
        <f t="shared" si="2"/>
        <v>133</v>
      </c>
      <c r="F136" s="16" t="e">
        <f ca="1">VLOOKUP($E136,Dold_sammanfattning!$A:$K,COLUMN(Dold_sammanfattning!$K:$K),0)</f>
        <v>#N/A</v>
      </c>
    </row>
    <row r="137" spans="1:6" x14ac:dyDescent="0.3">
      <c r="A137" s="58" t="str">
        <f ca="1">IF(IFERROR(VLOOKUP($E137,Dold_sammanfattning!$A:$J,COLUMN(Dold_sammanfattning!$B:$B),0),"")="","",VLOOKUP($E137,Dold_sammanfattning!$A:$J,COLUMN(Dold_sammanfattning!$B:$B),0))</f>
        <v/>
      </c>
      <c r="B137" t="str">
        <f ca="1">IF(IFERROR(VLOOKUP($E137,Dold_sammanfattning!$A:$J,COLUMN(Dold_sammanfattning!$C:$C),0),"")="","",VLOOKUP($E137,Dold_sammanfattning!$A:$J,COLUMN(Dold_sammanfattning!$C:$C),0))</f>
        <v/>
      </c>
      <c r="E137" s="16">
        <f t="shared" si="2"/>
        <v>134</v>
      </c>
      <c r="F137" s="16" t="e">
        <f ca="1">VLOOKUP($E137,Dold_sammanfattning!$A:$K,COLUMN(Dold_sammanfattning!$K:$K),0)</f>
        <v>#N/A</v>
      </c>
    </row>
    <row r="138" spans="1:6" x14ac:dyDescent="0.3">
      <c r="A138" s="58" t="str">
        <f ca="1">IF(IFERROR(VLOOKUP($E138,Dold_sammanfattning!$A:$J,COLUMN(Dold_sammanfattning!$B:$B),0),"")="","",VLOOKUP($E138,Dold_sammanfattning!$A:$J,COLUMN(Dold_sammanfattning!$B:$B),0))</f>
        <v/>
      </c>
      <c r="B138" t="str">
        <f ca="1">IF(IFERROR(VLOOKUP($E138,Dold_sammanfattning!$A:$J,COLUMN(Dold_sammanfattning!$C:$C),0),"")="","",VLOOKUP($E138,Dold_sammanfattning!$A:$J,COLUMN(Dold_sammanfattning!$C:$C),0))</f>
        <v/>
      </c>
      <c r="E138" s="16">
        <f t="shared" si="2"/>
        <v>135</v>
      </c>
      <c r="F138" s="16" t="e">
        <f ca="1">VLOOKUP($E138,Dold_sammanfattning!$A:$K,COLUMN(Dold_sammanfattning!$K:$K),0)</f>
        <v>#N/A</v>
      </c>
    </row>
    <row r="139" spans="1:6" x14ac:dyDescent="0.3">
      <c r="A139" s="58" t="str">
        <f ca="1">IF(IFERROR(VLOOKUP($E139,Dold_sammanfattning!$A:$J,COLUMN(Dold_sammanfattning!$B:$B),0),"")="","",VLOOKUP($E139,Dold_sammanfattning!$A:$J,COLUMN(Dold_sammanfattning!$B:$B),0))</f>
        <v/>
      </c>
      <c r="B139" t="str">
        <f ca="1">IF(IFERROR(VLOOKUP($E139,Dold_sammanfattning!$A:$J,COLUMN(Dold_sammanfattning!$C:$C),0),"")="","",VLOOKUP($E139,Dold_sammanfattning!$A:$J,COLUMN(Dold_sammanfattning!$C:$C),0))</f>
        <v/>
      </c>
      <c r="E139" s="16">
        <f t="shared" si="2"/>
        <v>136</v>
      </c>
      <c r="F139" s="16" t="e">
        <f ca="1">VLOOKUP($E139,Dold_sammanfattning!$A:$K,COLUMN(Dold_sammanfattning!$K:$K),0)</f>
        <v>#N/A</v>
      </c>
    </row>
    <row r="140" spans="1:6" x14ac:dyDescent="0.3">
      <c r="A140" s="58" t="str">
        <f ca="1">IF(IFERROR(VLOOKUP($E140,Dold_sammanfattning!$A:$J,COLUMN(Dold_sammanfattning!$B:$B),0),"")="","",VLOOKUP($E140,Dold_sammanfattning!$A:$J,COLUMN(Dold_sammanfattning!$B:$B),0))</f>
        <v/>
      </c>
      <c r="B140" t="str">
        <f ca="1">IF(IFERROR(VLOOKUP($E140,Dold_sammanfattning!$A:$J,COLUMN(Dold_sammanfattning!$C:$C),0),"")="","",VLOOKUP($E140,Dold_sammanfattning!$A:$J,COLUMN(Dold_sammanfattning!$C:$C),0))</f>
        <v/>
      </c>
      <c r="E140" s="16">
        <f t="shared" si="2"/>
        <v>137</v>
      </c>
      <c r="F140" s="16" t="e">
        <f ca="1">VLOOKUP($E140,Dold_sammanfattning!$A:$K,COLUMN(Dold_sammanfattning!$K:$K),0)</f>
        <v>#N/A</v>
      </c>
    </row>
    <row r="141" spans="1:6" x14ac:dyDescent="0.3">
      <c r="A141" s="58" t="str">
        <f ca="1">IF(IFERROR(VLOOKUP($E141,Dold_sammanfattning!$A:$J,COLUMN(Dold_sammanfattning!$B:$B),0),"")="","",VLOOKUP($E141,Dold_sammanfattning!$A:$J,COLUMN(Dold_sammanfattning!$B:$B),0))</f>
        <v/>
      </c>
      <c r="B141" t="str">
        <f ca="1">IF(IFERROR(VLOOKUP($E141,Dold_sammanfattning!$A:$J,COLUMN(Dold_sammanfattning!$C:$C),0),"")="","",VLOOKUP($E141,Dold_sammanfattning!$A:$J,COLUMN(Dold_sammanfattning!$C:$C),0))</f>
        <v/>
      </c>
      <c r="E141" s="16">
        <f t="shared" si="2"/>
        <v>138</v>
      </c>
      <c r="F141" s="16" t="e">
        <f ca="1">VLOOKUP($E141,Dold_sammanfattning!$A:$K,COLUMN(Dold_sammanfattning!$K:$K),0)</f>
        <v>#N/A</v>
      </c>
    </row>
    <row r="142" spans="1:6" x14ac:dyDescent="0.3">
      <c r="A142" s="58" t="str">
        <f ca="1">IF(IFERROR(VLOOKUP($E142,Dold_sammanfattning!$A:$J,COLUMN(Dold_sammanfattning!$B:$B),0),"")="","",VLOOKUP($E142,Dold_sammanfattning!$A:$J,COLUMN(Dold_sammanfattning!$B:$B),0))</f>
        <v/>
      </c>
      <c r="B142" t="str">
        <f ca="1">IF(IFERROR(VLOOKUP($E142,Dold_sammanfattning!$A:$J,COLUMN(Dold_sammanfattning!$C:$C),0),"")="","",VLOOKUP($E142,Dold_sammanfattning!$A:$J,COLUMN(Dold_sammanfattning!$C:$C),0))</f>
        <v/>
      </c>
      <c r="E142" s="16">
        <f t="shared" si="2"/>
        <v>139</v>
      </c>
      <c r="F142" s="16" t="e">
        <f ca="1">VLOOKUP($E142,Dold_sammanfattning!$A:$K,COLUMN(Dold_sammanfattning!$K:$K),0)</f>
        <v>#N/A</v>
      </c>
    </row>
    <row r="143" spans="1:6" x14ac:dyDescent="0.3">
      <c r="A143" s="58" t="str">
        <f ca="1">IF(IFERROR(VLOOKUP($E143,Dold_sammanfattning!$A:$J,COLUMN(Dold_sammanfattning!$B:$B),0),"")="","",VLOOKUP($E143,Dold_sammanfattning!$A:$J,COLUMN(Dold_sammanfattning!$B:$B),0))</f>
        <v/>
      </c>
      <c r="B143" t="str">
        <f ca="1">IF(IFERROR(VLOOKUP($E143,Dold_sammanfattning!$A:$J,COLUMN(Dold_sammanfattning!$C:$C),0),"")="","",VLOOKUP($E143,Dold_sammanfattning!$A:$J,COLUMN(Dold_sammanfattning!$C:$C),0))</f>
        <v/>
      </c>
      <c r="E143" s="16">
        <f t="shared" si="2"/>
        <v>140</v>
      </c>
      <c r="F143" s="16" t="e">
        <f ca="1">VLOOKUP($E143,Dold_sammanfattning!$A:$K,COLUMN(Dold_sammanfattning!$K:$K),0)</f>
        <v>#N/A</v>
      </c>
    </row>
    <row r="144" spans="1:6" x14ac:dyDescent="0.3">
      <c r="A144" s="58" t="str">
        <f ca="1">IF(IFERROR(VLOOKUP($E144,Dold_sammanfattning!$A:$J,COLUMN(Dold_sammanfattning!$B:$B),0),"")="","",VLOOKUP($E144,Dold_sammanfattning!$A:$J,COLUMN(Dold_sammanfattning!$B:$B),0))</f>
        <v/>
      </c>
      <c r="B144" t="str">
        <f ca="1">IF(IFERROR(VLOOKUP($E144,Dold_sammanfattning!$A:$J,COLUMN(Dold_sammanfattning!$C:$C),0),"")="","",VLOOKUP($E144,Dold_sammanfattning!$A:$J,COLUMN(Dold_sammanfattning!$C:$C),0))</f>
        <v/>
      </c>
      <c r="E144" s="16">
        <f t="shared" si="2"/>
        <v>141</v>
      </c>
      <c r="F144" s="16" t="e">
        <f ca="1">VLOOKUP($E144,Dold_sammanfattning!$A:$K,COLUMN(Dold_sammanfattning!$K:$K),0)</f>
        <v>#N/A</v>
      </c>
    </row>
    <row r="145" spans="1:6" x14ac:dyDescent="0.3">
      <c r="A145" s="58" t="str">
        <f ca="1">IF(IFERROR(VLOOKUP($E145,Dold_sammanfattning!$A:$J,COLUMN(Dold_sammanfattning!$B:$B),0),"")="","",VLOOKUP($E145,Dold_sammanfattning!$A:$J,COLUMN(Dold_sammanfattning!$B:$B),0))</f>
        <v/>
      </c>
      <c r="B145" t="str">
        <f ca="1">IF(IFERROR(VLOOKUP($E145,Dold_sammanfattning!$A:$J,COLUMN(Dold_sammanfattning!$C:$C),0),"")="","",VLOOKUP($E145,Dold_sammanfattning!$A:$J,COLUMN(Dold_sammanfattning!$C:$C),0))</f>
        <v/>
      </c>
      <c r="E145" s="16">
        <f t="shared" si="2"/>
        <v>142</v>
      </c>
      <c r="F145" s="16" t="e">
        <f ca="1">VLOOKUP($E145,Dold_sammanfattning!$A:$K,COLUMN(Dold_sammanfattning!$K:$K),0)</f>
        <v>#N/A</v>
      </c>
    </row>
    <row r="146" spans="1:6" x14ac:dyDescent="0.3">
      <c r="A146" s="58" t="str">
        <f ca="1">IF(IFERROR(VLOOKUP($E146,Dold_sammanfattning!$A:$J,COLUMN(Dold_sammanfattning!$B:$B),0),"")="","",VLOOKUP($E146,Dold_sammanfattning!$A:$J,COLUMN(Dold_sammanfattning!$B:$B),0))</f>
        <v/>
      </c>
      <c r="B146" t="str">
        <f ca="1">IF(IFERROR(VLOOKUP($E146,Dold_sammanfattning!$A:$J,COLUMN(Dold_sammanfattning!$C:$C),0),"")="","",VLOOKUP($E146,Dold_sammanfattning!$A:$J,COLUMN(Dold_sammanfattning!$C:$C),0))</f>
        <v/>
      </c>
      <c r="E146" s="16">
        <f t="shared" si="2"/>
        <v>143</v>
      </c>
      <c r="F146" s="16" t="e">
        <f ca="1">VLOOKUP($E146,Dold_sammanfattning!$A:$K,COLUMN(Dold_sammanfattning!$K:$K),0)</f>
        <v>#N/A</v>
      </c>
    </row>
    <row r="147" spans="1:6" x14ac:dyDescent="0.3">
      <c r="A147" s="58" t="str">
        <f ca="1">IF(IFERROR(VLOOKUP($E147,Dold_sammanfattning!$A:$J,COLUMN(Dold_sammanfattning!$B:$B),0),"")="","",VLOOKUP($E147,Dold_sammanfattning!$A:$J,COLUMN(Dold_sammanfattning!$B:$B),0))</f>
        <v/>
      </c>
      <c r="B147" t="str">
        <f ca="1">IF(IFERROR(VLOOKUP($E147,Dold_sammanfattning!$A:$J,COLUMN(Dold_sammanfattning!$C:$C),0),"")="","",VLOOKUP($E147,Dold_sammanfattning!$A:$J,COLUMN(Dold_sammanfattning!$C:$C),0))</f>
        <v/>
      </c>
      <c r="E147" s="16">
        <f t="shared" si="2"/>
        <v>144</v>
      </c>
      <c r="F147" s="16" t="e">
        <f ca="1">VLOOKUP($E147,Dold_sammanfattning!$A:$K,COLUMN(Dold_sammanfattning!$K:$K),0)</f>
        <v>#N/A</v>
      </c>
    </row>
    <row r="148" spans="1:6" x14ac:dyDescent="0.3">
      <c r="A148" s="58" t="str">
        <f ca="1">IF(IFERROR(VLOOKUP($E148,Dold_sammanfattning!$A:$J,COLUMN(Dold_sammanfattning!$B:$B),0),"")="","",VLOOKUP($E148,Dold_sammanfattning!$A:$J,COLUMN(Dold_sammanfattning!$B:$B),0))</f>
        <v/>
      </c>
      <c r="B148" t="str">
        <f ca="1">IF(IFERROR(VLOOKUP($E148,Dold_sammanfattning!$A:$J,COLUMN(Dold_sammanfattning!$C:$C),0),"")="","",VLOOKUP($E148,Dold_sammanfattning!$A:$J,COLUMN(Dold_sammanfattning!$C:$C),0))</f>
        <v/>
      </c>
      <c r="E148" s="16">
        <f t="shared" si="2"/>
        <v>145</v>
      </c>
      <c r="F148" s="16" t="e">
        <f ca="1">VLOOKUP($E148,Dold_sammanfattning!$A:$K,COLUMN(Dold_sammanfattning!$K:$K),0)</f>
        <v>#N/A</v>
      </c>
    </row>
    <row r="149" spans="1:6" x14ac:dyDescent="0.3">
      <c r="A149" s="58" t="str">
        <f ca="1">IF(IFERROR(VLOOKUP($E149,Dold_sammanfattning!$A:$J,COLUMN(Dold_sammanfattning!$B:$B),0),"")="","",VLOOKUP($E149,Dold_sammanfattning!$A:$J,COLUMN(Dold_sammanfattning!$B:$B),0))</f>
        <v/>
      </c>
      <c r="B149" t="str">
        <f ca="1">IF(IFERROR(VLOOKUP($E149,Dold_sammanfattning!$A:$J,COLUMN(Dold_sammanfattning!$C:$C),0),"")="","",VLOOKUP($E149,Dold_sammanfattning!$A:$J,COLUMN(Dold_sammanfattning!$C:$C),0))</f>
        <v/>
      </c>
      <c r="E149" s="16">
        <f t="shared" si="2"/>
        <v>146</v>
      </c>
      <c r="F149" s="16" t="e">
        <f ca="1">VLOOKUP($E149,Dold_sammanfattning!$A:$K,COLUMN(Dold_sammanfattning!$K:$K),0)</f>
        <v>#N/A</v>
      </c>
    </row>
    <row r="150" spans="1:6" x14ac:dyDescent="0.3">
      <c r="A150" s="58" t="str">
        <f ca="1">IF(IFERROR(VLOOKUP($E150,Dold_sammanfattning!$A:$J,COLUMN(Dold_sammanfattning!$B:$B),0),"")="","",VLOOKUP($E150,Dold_sammanfattning!$A:$J,COLUMN(Dold_sammanfattning!$B:$B),0))</f>
        <v/>
      </c>
      <c r="B150" t="str">
        <f ca="1">IF(IFERROR(VLOOKUP($E150,Dold_sammanfattning!$A:$J,COLUMN(Dold_sammanfattning!$C:$C),0),"")="","",VLOOKUP($E150,Dold_sammanfattning!$A:$J,COLUMN(Dold_sammanfattning!$C:$C),0))</f>
        <v/>
      </c>
      <c r="E150" s="16">
        <f t="shared" si="2"/>
        <v>147</v>
      </c>
      <c r="F150" s="16" t="e">
        <f ca="1">VLOOKUP($E150,Dold_sammanfattning!$A:$K,COLUMN(Dold_sammanfattning!$K:$K),0)</f>
        <v>#N/A</v>
      </c>
    </row>
    <row r="151" spans="1:6" x14ac:dyDescent="0.3">
      <c r="A151" s="58" t="str">
        <f ca="1">IF(IFERROR(VLOOKUP($E151,Dold_sammanfattning!$A:$J,COLUMN(Dold_sammanfattning!$B:$B),0),"")="","",VLOOKUP($E151,Dold_sammanfattning!$A:$J,COLUMN(Dold_sammanfattning!$B:$B),0))</f>
        <v/>
      </c>
      <c r="B151" t="str">
        <f ca="1">IF(IFERROR(VLOOKUP($E151,Dold_sammanfattning!$A:$J,COLUMN(Dold_sammanfattning!$C:$C),0),"")="","",VLOOKUP($E151,Dold_sammanfattning!$A:$J,COLUMN(Dold_sammanfattning!$C:$C),0))</f>
        <v/>
      </c>
      <c r="E151" s="16">
        <f t="shared" si="2"/>
        <v>148</v>
      </c>
      <c r="F151" s="16" t="e">
        <f ca="1">VLOOKUP($E151,Dold_sammanfattning!$A:$K,COLUMN(Dold_sammanfattning!$K:$K),0)</f>
        <v>#N/A</v>
      </c>
    </row>
    <row r="152" spans="1:6" x14ac:dyDescent="0.3">
      <c r="A152" s="58" t="str">
        <f ca="1">IF(IFERROR(VLOOKUP($E152,Dold_sammanfattning!$A:$J,COLUMN(Dold_sammanfattning!$B:$B),0),"")="","",VLOOKUP($E152,Dold_sammanfattning!$A:$J,COLUMN(Dold_sammanfattning!$B:$B),0))</f>
        <v/>
      </c>
      <c r="B152" t="str">
        <f ca="1">IF(IFERROR(VLOOKUP($E152,Dold_sammanfattning!$A:$J,COLUMN(Dold_sammanfattning!$C:$C),0),"")="","",VLOOKUP($E152,Dold_sammanfattning!$A:$J,COLUMN(Dold_sammanfattning!$C:$C),0))</f>
        <v/>
      </c>
      <c r="E152" s="16">
        <f t="shared" si="2"/>
        <v>149</v>
      </c>
      <c r="F152" s="16" t="e">
        <f ca="1">VLOOKUP($E152,Dold_sammanfattning!$A:$K,COLUMN(Dold_sammanfattning!$K:$K),0)</f>
        <v>#N/A</v>
      </c>
    </row>
    <row r="153" spans="1:6" x14ac:dyDescent="0.3">
      <c r="A153" s="58" t="str">
        <f ca="1">IF(IFERROR(VLOOKUP($E153,Dold_sammanfattning!$A:$J,COLUMN(Dold_sammanfattning!$B:$B),0),"")="","",VLOOKUP($E153,Dold_sammanfattning!$A:$J,COLUMN(Dold_sammanfattning!$B:$B),0))</f>
        <v/>
      </c>
      <c r="B153" t="str">
        <f ca="1">IF(IFERROR(VLOOKUP($E153,Dold_sammanfattning!$A:$J,COLUMN(Dold_sammanfattning!$C:$C),0),"")="","",VLOOKUP($E153,Dold_sammanfattning!$A:$J,COLUMN(Dold_sammanfattning!$C:$C),0))</f>
        <v/>
      </c>
      <c r="E153" s="16">
        <f t="shared" si="2"/>
        <v>150</v>
      </c>
      <c r="F153" s="16" t="e">
        <f ca="1">VLOOKUP($E153,Dold_sammanfattning!$A:$K,COLUMN(Dold_sammanfattning!$K:$K),0)</f>
        <v>#N/A</v>
      </c>
    </row>
    <row r="154" spans="1:6" x14ac:dyDescent="0.3">
      <c r="A154" s="58" t="str">
        <f ca="1">IF(IFERROR(VLOOKUP($E154,Dold_sammanfattning!$A:$J,COLUMN(Dold_sammanfattning!$B:$B),0),"")="","",VLOOKUP($E154,Dold_sammanfattning!$A:$J,COLUMN(Dold_sammanfattning!$B:$B),0))</f>
        <v/>
      </c>
      <c r="B154" t="str">
        <f ca="1">IF(IFERROR(VLOOKUP($E154,Dold_sammanfattning!$A:$J,COLUMN(Dold_sammanfattning!$C:$C),0),"")="","",VLOOKUP($E154,Dold_sammanfattning!$A:$J,COLUMN(Dold_sammanfattning!$C:$C),0))</f>
        <v/>
      </c>
      <c r="E154" s="16">
        <f t="shared" si="2"/>
        <v>151</v>
      </c>
      <c r="F154" s="16" t="e">
        <f ca="1">VLOOKUP($E154,Dold_sammanfattning!$A:$K,COLUMN(Dold_sammanfattning!$K:$K),0)</f>
        <v>#N/A</v>
      </c>
    </row>
    <row r="155" spans="1:6" x14ac:dyDescent="0.3">
      <c r="A155" s="58" t="str">
        <f ca="1">IF(IFERROR(VLOOKUP($E155,Dold_sammanfattning!$A:$J,COLUMN(Dold_sammanfattning!$B:$B),0),"")="","",VLOOKUP($E155,Dold_sammanfattning!$A:$J,COLUMN(Dold_sammanfattning!$B:$B),0))</f>
        <v/>
      </c>
      <c r="B155" t="str">
        <f ca="1">IF(IFERROR(VLOOKUP($E155,Dold_sammanfattning!$A:$J,COLUMN(Dold_sammanfattning!$C:$C),0),"")="","",VLOOKUP($E155,Dold_sammanfattning!$A:$J,COLUMN(Dold_sammanfattning!$C:$C),0))</f>
        <v/>
      </c>
      <c r="E155" s="16">
        <f t="shared" si="2"/>
        <v>152</v>
      </c>
      <c r="F155" s="16" t="e">
        <f ca="1">VLOOKUP($E155,Dold_sammanfattning!$A:$K,COLUMN(Dold_sammanfattning!$K:$K),0)</f>
        <v>#N/A</v>
      </c>
    </row>
    <row r="156" spans="1:6" x14ac:dyDescent="0.3">
      <c r="A156" s="58" t="str">
        <f ca="1">IF(IFERROR(VLOOKUP($E156,Dold_sammanfattning!$A:$J,COLUMN(Dold_sammanfattning!$B:$B),0),"")="","",VLOOKUP($E156,Dold_sammanfattning!$A:$J,COLUMN(Dold_sammanfattning!$B:$B),0))</f>
        <v/>
      </c>
      <c r="B156" t="str">
        <f ca="1">IF(IFERROR(VLOOKUP($E156,Dold_sammanfattning!$A:$J,COLUMN(Dold_sammanfattning!$C:$C),0),"")="","",VLOOKUP($E156,Dold_sammanfattning!$A:$J,COLUMN(Dold_sammanfattning!$C:$C),0))</f>
        <v/>
      </c>
      <c r="E156" s="16">
        <f t="shared" si="2"/>
        <v>153</v>
      </c>
      <c r="F156" s="16" t="e">
        <f ca="1">VLOOKUP($E156,Dold_sammanfattning!$A:$K,COLUMN(Dold_sammanfattning!$K:$K),0)</f>
        <v>#N/A</v>
      </c>
    </row>
    <row r="157" spans="1:6" x14ac:dyDescent="0.3">
      <c r="A157" s="58" t="str">
        <f ca="1">IF(IFERROR(VLOOKUP($E157,Dold_sammanfattning!$A:$J,COLUMN(Dold_sammanfattning!$B:$B),0),"")="","",VLOOKUP($E157,Dold_sammanfattning!$A:$J,COLUMN(Dold_sammanfattning!$B:$B),0))</f>
        <v/>
      </c>
      <c r="B157" t="str">
        <f ca="1">IF(IFERROR(VLOOKUP($E157,Dold_sammanfattning!$A:$J,COLUMN(Dold_sammanfattning!$C:$C),0),"")="","",VLOOKUP($E157,Dold_sammanfattning!$A:$J,COLUMN(Dold_sammanfattning!$C:$C),0))</f>
        <v/>
      </c>
      <c r="E157" s="16">
        <f t="shared" si="2"/>
        <v>154</v>
      </c>
      <c r="F157" s="16" t="e">
        <f ca="1">VLOOKUP($E157,Dold_sammanfattning!$A:$K,COLUMN(Dold_sammanfattning!$K:$K),0)</f>
        <v>#N/A</v>
      </c>
    </row>
    <row r="158" spans="1:6" x14ac:dyDescent="0.3">
      <c r="A158" s="58" t="str">
        <f ca="1">IF(IFERROR(VLOOKUP($E158,Dold_sammanfattning!$A:$J,COLUMN(Dold_sammanfattning!$B:$B),0),"")="","",VLOOKUP($E158,Dold_sammanfattning!$A:$J,COLUMN(Dold_sammanfattning!$B:$B),0))</f>
        <v/>
      </c>
      <c r="B158" t="str">
        <f ca="1">IF(IFERROR(VLOOKUP($E158,Dold_sammanfattning!$A:$J,COLUMN(Dold_sammanfattning!$C:$C),0),"")="","",VLOOKUP($E158,Dold_sammanfattning!$A:$J,COLUMN(Dold_sammanfattning!$C:$C),0))</f>
        <v/>
      </c>
      <c r="E158" s="16">
        <f t="shared" si="2"/>
        <v>155</v>
      </c>
      <c r="F158" s="16" t="e">
        <f ca="1">VLOOKUP($E158,Dold_sammanfattning!$A:$K,COLUMN(Dold_sammanfattning!$K:$K),0)</f>
        <v>#N/A</v>
      </c>
    </row>
    <row r="159" spans="1:6" x14ac:dyDescent="0.3">
      <c r="A159" s="58" t="str">
        <f ca="1">IF(IFERROR(VLOOKUP($E159,Dold_sammanfattning!$A:$J,COLUMN(Dold_sammanfattning!$B:$B),0),"")="","",VLOOKUP($E159,Dold_sammanfattning!$A:$J,COLUMN(Dold_sammanfattning!$B:$B),0))</f>
        <v/>
      </c>
      <c r="B159" t="str">
        <f ca="1">IF(IFERROR(VLOOKUP($E159,Dold_sammanfattning!$A:$J,COLUMN(Dold_sammanfattning!$C:$C),0),"")="","",VLOOKUP($E159,Dold_sammanfattning!$A:$J,COLUMN(Dold_sammanfattning!$C:$C),0))</f>
        <v/>
      </c>
      <c r="E159" s="16">
        <f t="shared" si="2"/>
        <v>156</v>
      </c>
      <c r="F159" s="16" t="e">
        <f ca="1">VLOOKUP($E159,Dold_sammanfattning!$A:$K,COLUMN(Dold_sammanfattning!$K:$K),0)</f>
        <v>#N/A</v>
      </c>
    </row>
    <row r="160" spans="1:6" x14ac:dyDescent="0.3">
      <c r="A160" s="58" t="str">
        <f ca="1">IF(IFERROR(VLOOKUP($E160,Dold_sammanfattning!$A:$J,COLUMN(Dold_sammanfattning!$B:$B),0),"")="","",VLOOKUP($E160,Dold_sammanfattning!$A:$J,COLUMN(Dold_sammanfattning!$B:$B),0))</f>
        <v/>
      </c>
      <c r="B160" t="str">
        <f ca="1">IF(IFERROR(VLOOKUP($E160,Dold_sammanfattning!$A:$J,COLUMN(Dold_sammanfattning!$C:$C),0),"")="","",VLOOKUP($E160,Dold_sammanfattning!$A:$J,COLUMN(Dold_sammanfattning!$C:$C),0))</f>
        <v/>
      </c>
      <c r="E160" s="16">
        <f t="shared" si="2"/>
        <v>157</v>
      </c>
      <c r="F160" s="16" t="e">
        <f ca="1">VLOOKUP($E160,Dold_sammanfattning!$A:$K,COLUMN(Dold_sammanfattning!$K:$K),0)</f>
        <v>#N/A</v>
      </c>
    </row>
    <row r="161" spans="1:6" x14ac:dyDescent="0.3">
      <c r="A161" s="58" t="str">
        <f ca="1">IF(IFERROR(VLOOKUP($E161,Dold_sammanfattning!$A:$J,COLUMN(Dold_sammanfattning!$B:$B),0),"")="","",VLOOKUP($E161,Dold_sammanfattning!$A:$J,COLUMN(Dold_sammanfattning!$B:$B),0))</f>
        <v/>
      </c>
      <c r="B161" t="str">
        <f ca="1">IF(IFERROR(VLOOKUP($E161,Dold_sammanfattning!$A:$J,COLUMN(Dold_sammanfattning!$C:$C),0),"")="","",VLOOKUP($E161,Dold_sammanfattning!$A:$J,COLUMN(Dold_sammanfattning!$C:$C),0))</f>
        <v/>
      </c>
      <c r="E161" s="16">
        <f t="shared" si="2"/>
        <v>158</v>
      </c>
      <c r="F161" s="16" t="e">
        <f ca="1">VLOOKUP($E161,Dold_sammanfattning!$A:$K,COLUMN(Dold_sammanfattning!$K:$K),0)</f>
        <v>#N/A</v>
      </c>
    </row>
    <row r="162" spans="1:6" x14ac:dyDescent="0.3">
      <c r="A162" s="58" t="str">
        <f ca="1">IF(IFERROR(VLOOKUP($E162,Dold_sammanfattning!$A:$J,COLUMN(Dold_sammanfattning!$B:$B),0),"")="","",VLOOKUP($E162,Dold_sammanfattning!$A:$J,COLUMN(Dold_sammanfattning!$B:$B),0))</f>
        <v/>
      </c>
      <c r="B162" t="str">
        <f ca="1">IF(IFERROR(VLOOKUP($E162,Dold_sammanfattning!$A:$J,COLUMN(Dold_sammanfattning!$C:$C),0),"")="","",VLOOKUP($E162,Dold_sammanfattning!$A:$J,COLUMN(Dold_sammanfattning!$C:$C),0))</f>
        <v/>
      </c>
      <c r="E162" s="16">
        <f t="shared" si="2"/>
        <v>159</v>
      </c>
      <c r="F162" s="16" t="e">
        <f ca="1">VLOOKUP($E162,Dold_sammanfattning!$A:$K,COLUMN(Dold_sammanfattning!$K:$K),0)</f>
        <v>#N/A</v>
      </c>
    </row>
    <row r="163" spans="1:6" x14ac:dyDescent="0.3">
      <c r="A163" s="58" t="str">
        <f ca="1">IF(IFERROR(VLOOKUP($E163,Dold_sammanfattning!$A:$J,COLUMN(Dold_sammanfattning!$B:$B),0),"")="","",VLOOKUP($E163,Dold_sammanfattning!$A:$J,COLUMN(Dold_sammanfattning!$B:$B),0))</f>
        <v/>
      </c>
      <c r="B163" t="str">
        <f ca="1">IF(IFERROR(VLOOKUP($E163,Dold_sammanfattning!$A:$J,COLUMN(Dold_sammanfattning!$C:$C),0),"")="","",VLOOKUP($E163,Dold_sammanfattning!$A:$J,COLUMN(Dold_sammanfattning!$C:$C),0))</f>
        <v/>
      </c>
      <c r="E163" s="16">
        <f t="shared" si="2"/>
        <v>160</v>
      </c>
      <c r="F163" s="16" t="e">
        <f ca="1">VLOOKUP($E163,Dold_sammanfattning!$A:$K,COLUMN(Dold_sammanfattning!$K:$K),0)</f>
        <v>#N/A</v>
      </c>
    </row>
    <row r="164" spans="1:6" x14ac:dyDescent="0.3">
      <c r="A164" s="58" t="str">
        <f ca="1">IF(IFERROR(VLOOKUP($E164,Dold_sammanfattning!$A:$J,COLUMN(Dold_sammanfattning!$B:$B),0),"")="","",VLOOKUP($E164,Dold_sammanfattning!$A:$J,COLUMN(Dold_sammanfattning!$B:$B),0))</f>
        <v/>
      </c>
      <c r="B164" t="str">
        <f ca="1">IF(IFERROR(VLOOKUP($E164,Dold_sammanfattning!$A:$J,COLUMN(Dold_sammanfattning!$C:$C),0),"")="","",VLOOKUP($E164,Dold_sammanfattning!$A:$J,COLUMN(Dold_sammanfattning!$C:$C),0))</f>
        <v/>
      </c>
      <c r="E164" s="16">
        <f t="shared" si="2"/>
        <v>161</v>
      </c>
      <c r="F164" s="16" t="e">
        <f ca="1">VLOOKUP($E164,Dold_sammanfattning!$A:$K,COLUMN(Dold_sammanfattning!$K:$K),0)</f>
        <v>#N/A</v>
      </c>
    </row>
    <row r="165" spans="1:6" x14ac:dyDescent="0.3">
      <c r="A165" s="58" t="str">
        <f ca="1">IF(IFERROR(VLOOKUP($E165,Dold_sammanfattning!$A:$J,COLUMN(Dold_sammanfattning!$B:$B),0),"")="","",VLOOKUP($E165,Dold_sammanfattning!$A:$J,COLUMN(Dold_sammanfattning!$B:$B),0))</f>
        <v/>
      </c>
      <c r="B165" t="str">
        <f ca="1">IF(IFERROR(VLOOKUP($E165,Dold_sammanfattning!$A:$J,COLUMN(Dold_sammanfattning!$C:$C),0),"")="","",VLOOKUP($E165,Dold_sammanfattning!$A:$J,COLUMN(Dold_sammanfattning!$C:$C),0))</f>
        <v/>
      </c>
      <c r="E165" s="16">
        <f t="shared" si="2"/>
        <v>162</v>
      </c>
      <c r="F165" s="16" t="e">
        <f ca="1">VLOOKUP($E165,Dold_sammanfattning!$A:$K,COLUMN(Dold_sammanfattning!$K:$K),0)</f>
        <v>#N/A</v>
      </c>
    </row>
    <row r="166" spans="1:6" x14ac:dyDescent="0.3">
      <c r="A166" s="58" t="str">
        <f ca="1">IF(IFERROR(VLOOKUP($E166,Dold_sammanfattning!$A:$J,COLUMN(Dold_sammanfattning!$B:$B),0),"")="","",VLOOKUP($E166,Dold_sammanfattning!$A:$J,COLUMN(Dold_sammanfattning!$B:$B),0))</f>
        <v/>
      </c>
      <c r="B166" t="str">
        <f ca="1">IF(IFERROR(VLOOKUP($E166,Dold_sammanfattning!$A:$J,COLUMN(Dold_sammanfattning!$C:$C),0),"")="","",VLOOKUP($E166,Dold_sammanfattning!$A:$J,COLUMN(Dold_sammanfattning!$C:$C),0))</f>
        <v/>
      </c>
      <c r="E166" s="16">
        <f t="shared" si="2"/>
        <v>163</v>
      </c>
      <c r="F166" s="16" t="e">
        <f ca="1">VLOOKUP($E166,Dold_sammanfattning!$A:$K,COLUMN(Dold_sammanfattning!$K:$K),0)</f>
        <v>#N/A</v>
      </c>
    </row>
    <row r="167" spans="1:6" x14ac:dyDescent="0.3">
      <c r="A167" s="58" t="str">
        <f ca="1">IF(IFERROR(VLOOKUP($E167,Dold_sammanfattning!$A:$J,COLUMN(Dold_sammanfattning!$B:$B),0),"")="","",VLOOKUP($E167,Dold_sammanfattning!$A:$J,COLUMN(Dold_sammanfattning!$B:$B),0))</f>
        <v/>
      </c>
      <c r="B167" t="str">
        <f ca="1">IF(IFERROR(VLOOKUP($E167,Dold_sammanfattning!$A:$J,COLUMN(Dold_sammanfattning!$C:$C),0),"")="","",VLOOKUP($E167,Dold_sammanfattning!$A:$J,COLUMN(Dold_sammanfattning!$C:$C),0))</f>
        <v/>
      </c>
      <c r="E167" s="16">
        <f t="shared" si="2"/>
        <v>164</v>
      </c>
      <c r="F167" s="16" t="e">
        <f ca="1">VLOOKUP($E167,Dold_sammanfattning!$A:$K,COLUMN(Dold_sammanfattning!$K:$K),0)</f>
        <v>#N/A</v>
      </c>
    </row>
    <row r="168" spans="1:6" x14ac:dyDescent="0.3">
      <c r="A168" s="58" t="str">
        <f ca="1">IF(IFERROR(VLOOKUP($E168,Dold_sammanfattning!$A:$J,COLUMN(Dold_sammanfattning!$B:$B),0),"")="","",VLOOKUP($E168,Dold_sammanfattning!$A:$J,COLUMN(Dold_sammanfattning!$B:$B),0))</f>
        <v/>
      </c>
      <c r="B168" t="str">
        <f ca="1">IF(IFERROR(VLOOKUP($E168,Dold_sammanfattning!$A:$J,COLUMN(Dold_sammanfattning!$C:$C),0),"")="","",VLOOKUP($E168,Dold_sammanfattning!$A:$J,COLUMN(Dold_sammanfattning!$C:$C),0))</f>
        <v/>
      </c>
      <c r="E168" s="16">
        <f t="shared" si="2"/>
        <v>165</v>
      </c>
      <c r="F168" s="16" t="e">
        <f ca="1">VLOOKUP($E168,Dold_sammanfattning!$A:$K,COLUMN(Dold_sammanfattning!$K:$K),0)</f>
        <v>#N/A</v>
      </c>
    </row>
    <row r="169" spans="1:6" x14ac:dyDescent="0.3">
      <c r="A169" s="58" t="str">
        <f ca="1">IF(IFERROR(VLOOKUP($E169,Dold_sammanfattning!$A:$J,COLUMN(Dold_sammanfattning!$B:$B),0),"")="","",VLOOKUP($E169,Dold_sammanfattning!$A:$J,COLUMN(Dold_sammanfattning!$B:$B),0))</f>
        <v/>
      </c>
      <c r="B169" t="str">
        <f ca="1">IF(IFERROR(VLOOKUP($E169,Dold_sammanfattning!$A:$J,COLUMN(Dold_sammanfattning!$C:$C),0),"")="","",VLOOKUP($E169,Dold_sammanfattning!$A:$J,COLUMN(Dold_sammanfattning!$C:$C),0))</f>
        <v/>
      </c>
      <c r="E169" s="16">
        <f t="shared" si="2"/>
        <v>166</v>
      </c>
      <c r="F169" s="16" t="e">
        <f ca="1">VLOOKUP($E169,Dold_sammanfattning!$A:$K,COLUMN(Dold_sammanfattning!$K:$K),0)</f>
        <v>#N/A</v>
      </c>
    </row>
    <row r="170" spans="1:6" x14ac:dyDescent="0.3">
      <c r="A170" s="58" t="str">
        <f ca="1">IF(IFERROR(VLOOKUP($E170,Dold_sammanfattning!$A:$J,COLUMN(Dold_sammanfattning!$B:$B),0),"")="","",VLOOKUP($E170,Dold_sammanfattning!$A:$J,COLUMN(Dold_sammanfattning!$B:$B),0))</f>
        <v/>
      </c>
      <c r="B170" t="str">
        <f ca="1">IF(IFERROR(VLOOKUP($E170,Dold_sammanfattning!$A:$J,COLUMN(Dold_sammanfattning!$C:$C),0),"")="","",VLOOKUP($E170,Dold_sammanfattning!$A:$J,COLUMN(Dold_sammanfattning!$C:$C),0))</f>
        <v/>
      </c>
      <c r="E170" s="16">
        <f t="shared" si="2"/>
        <v>167</v>
      </c>
      <c r="F170" s="16" t="e">
        <f ca="1">VLOOKUP($E170,Dold_sammanfattning!$A:$K,COLUMN(Dold_sammanfattning!$K:$K),0)</f>
        <v>#N/A</v>
      </c>
    </row>
    <row r="171" spans="1:6" x14ac:dyDescent="0.3">
      <c r="A171" s="58" t="str">
        <f ca="1">IF(IFERROR(VLOOKUP($E171,Dold_sammanfattning!$A:$J,COLUMN(Dold_sammanfattning!$B:$B),0),"")="","",VLOOKUP($E171,Dold_sammanfattning!$A:$J,COLUMN(Dold_sammanfattning!$B:$B),0))</f>
        <v/>
      </c>
      <c r="B171" t="str">
        <f ca="1">IF(IFERROR(VLOOKUP($E171,Dold_sammanfattning!$A:$J,COLUMN(Dold_sammanfattning!$C:$C),0),"")="","",VLOOKUP($E171,Dold_sammanfattning!$A:$J,COLUMN(Dold_sammanfattning!$C:$C),0))</f>
        <v/>
      </c>
      <c r="E171" s="16">
        <f t="shared" si="2"/>
        <v>168</v>
      </c>
      <c r="F171" s="16" t="e">
        <f ca="1">VLOOKUP($E171,Dold_sammanfattning!$A:$K,COLUMN(Dold_sammanfattning!$K:$K),0)</f>
        <v>#N/A</v>
      </c>
    </row>
    <row r="172" spans="1:6" x14ac:dyDescent="0.3">
      <c r="A172" s="58" t="str">
        <f ca="1">IF(IFERROR(VLOOKUP($E172,Dold_sammanfattning!$A:$J,COLUMN(Dold_sammanfattning!$B:$B),0),"")="","",VLOOKUP($E172,Dold_sammanfattning!$A:$J,COLUMN(Dold_sammanfattning!$B:$B),0))</f>
        <v/>
      </c>
      <c r="B172" t="str">
        <f ca="1">IF(IFERROR(VLOOKUP($E172,Dold_sammanfattning!$A:$J,COLUMN(Dold_sammanfattning!$C:$C),0),"")="","",VLOOKUP($E172,Dold_sammanfattning!$A:$J,COLUMN(Dold_sammanfattning!$C:$C),0))</f>
        <v/>
      </c>
      <c r="E172" s="16">
        <f t="shared" si="2"/>
        <v>169</v>
      </c>
      <c r="F172" s="16" t="e">
        <f ca="1">VLOOKUP($E172,Dold_sammanfattning!$A:$K,COLUMN(Dold_sammanfattning!$K:$K),0)</f>
        <v>#N/A</v>
      </c>
    </row>
    <row r="173" spans="1:6" x14ac:dyDescent="0.3">
      <c r="A173" s="58" t="str">
        <f ca="1">IF(IFERROR(VLOOKUP($E173,Dold_sammanfattning!$A:$J,COLUMN(Dold_sammanfattning!$B:$B),0),"")="","",VLOOKUP($E173,Dold_sammanfattning!$A:$J,COLUMN(Dold_sammanfattning!$B:$B),0))</f>
        <v/>
      </c>
      <c r="B173" t="str">
        <f ca="1">IF(IFERROR(VLOOKUP($E173,Dold_sammanfattning!$A:$J,COLUMN(Dold_sammanfattning!$C:$C),0),"")="","",VLOOKUP($E173,Dold_sammanfattning!$A:$J,COLUMN(Dold_sammanfattning!$C:$C),0))</f>
        <v/>
      </c>
      <c r="E173" s="16">
        <f t="shared" si="2"/>
        <v>170</v>
      </c>
      <c r="F173" s="16" t="e">
        <f ca="1">VLOOKUP($E173,Dold_sammanfattning!$A:$K,COLUMN(Dold_sammanfattning!$K:$K),0)</f>
        <v>#N/A</v>
      </c>
    </row>
    <row r="174" spans="1:6" x14ac:dyDescent="0.3">
      <c r="A174" s="58" t="str">
        <f ca="1">IF(IFERROR(VLOOKUP($E174,Dold_sammanfattning!$A:$J,COLUMN(Dold_sammanfattning!$B:$B),0),"")="","",VLOOKUP($E174,Dold_sammanfattning!$A:$J,COLUMN(Dold_sammanfattning!$B:$B),0))</f>
        <v/>
      </c>
      <c r="B174" t="str">
        <f ca="1">IF(IFERROR(VLOOKUP($E174,Dold_sammanfattning!$A:$J,COLUMN(Dold_sammanfattning!$C:$C),0),"")="","",VLOOKUP($E174,Dold_sammanfattning!$A:$J,COLUMN(Dold_sammanfattning!$C:$C),0))</f>
        <v/>
      </c>
      <c r="E174" s="16">
        <f t="shared" si="2"/>
        <v>171</v>
      </c>
      <c r="F174" s="16" t="e">
        <f ca="1">VLOOKUP($E174,Dold_sammanfattning!$A:$K,COLUMN(Dold_sammanfattning!$K:$K),0)</f>
        <v>#N/A</v>
      </c>
    </row>
    <row r="175" spans="1:6" x14ac:dyDescent="0.3">
      <c r="A175" s="58" t="str">
        <f ca="1">IF(IFERROR(VLOOKUP($E175,Dold_sammanfattning!$A:$J,COLUMN(Dold_sammanfattning!$B:$B),0),"")="","",VLOOKUP($E175,Dold_sammanfattning!$A:$J,COLUMN(Dold_sammanfattning!$B:$B),0))</f>
        <v/>
      </c>
      <c r="B175" t="str">
        <f ca="1">IF(IFERROR(VLOOKUP($E175,Dold_sammanfattning!$A:$J,COLUMN(Dold_sammanfattning!$C:$C),0),"")="","",VLOOKUP($E175,Dold_sammanfattning!$A:$J,COLUMN(Dold_sammanfattning!$C:$C),0))</f>
        <v/>
      </c>
      <c r="E175" s="16">
        <f t="shared" si="2"/>
        <v>172</v>
      </c>
      <c r="F175" s="16" t="e">
        <f ca="1">VLOOKUP($E175,Dold_sammanfattning!$A:$K,COLUMN(Dold_sammanfattning!$K:$K),0)</f>
        <v>#N/A</v>
      </c>
    </row>
    <row r="176" spans="1:6" x14ac:dyDescent="0.3">
      <c r="A176" s="58" t="str">
        <f ca="1">IF(IFERROR(VLOOKUP($E176,Dold_sammanfattning!$A:$J,COLUMN(Dold_sammanfattning!$B:$B),0),"")="","",VLOOKUP($E176,Dold_sammanfattning!$A:$J,COLUMN(Dold_sammanfattning!$B:$B),0))</f>
        <v/>
      </c>
      <c r="B176" t="str">
        <f ca="1">IF(IFERROR(VLOOKUP($E176,Dold_sammanfattning!$A:$J,COLUMN(Dold_sammanfattning!$C:$C),0),"")="","",VLOOKUP($E176,Dold_sammanfattning!$A:$J,COLUMN(Dold_sammanfattning!$C:$C),0))</f>
        <v/>
      </c>
      <c r="E176" s="16">
        <f t="shared" si="2"/>
        <v>173</v>
      </c>
      <c r="F176" s="16" t="e">
        <f ca="1">VLOOKUP($E176,Dold_sammanfattning!$A:$K,COLUMN(Dold_sammanfattning!$K:$K),0)</f>
        <v>#N/A</v>
      </c>
    </row>
    <row r="177" spans="1:6" x14ac:dyDescent="0.3">
      <c r="A177" s="58" t="str">
        <f ca="1">IF(IFERROR(VLOOKUP($E177,Dold_sammanfattning!$A:$J,COLUMN(Dold_sammanfattning!$B:$B),0),"")="","",VLOOKUP($E177,Dold_sammanfattning!$A:$J,COLUMN(Dold_sammanfattning!$B:$B),0))</f>
        <v/>
      </c>
      <c r="B177" t="str">
        <f ca="1">IF(IFERROR(VLOOKUP($E177,Dold_sammanfattning!$A:$J,COLUMN(Dold_sammanfattning!$C:$C),0),"")="","",VLOOKUP($E177,Dold_sammanfattning!$A:$J,COLUMN(Dold_sammanfattning!$C:$C),0))</f>
        <v/>
      </c>
      <c r="E177" s="16">
        <f t="shared" si="2"/>
        <v>174</v>
      </c>
      <c r="F177" s="16" t="e">
        <f ca="1">VLOOKUP($E177,Dold_sammanfattning!$A:$K,COLUMN(Dold_sammanfattning!$K:$K),0)</f>
        <v>#N/A</v>
      </c>
    </row>
    <row r="178" spans="1:6" x14ac:dyDescent="0.3">
      <c r="A178" s="58" t="str">
        <f ca="1">IF(IFERROR(VLOOKUP($E178,Dold_sammanfattning!$A:$J,COLUMN(Dold_sammanfattning!$B:$B),0),"")="","",VLOOKUP($E178,Dold_sammanfattning!$A:$J,COLUMN(Dold_sammanfattning!$B:$B),0))</f>
        <v/>
      </c>
      <c r="B178" t="str">
        <f ca="1">IF(IFERROR(VLOOKUP($E178,Dold_sammanfattning!$A:$J,COLUMN(Dold_sammanfattning!$C:$C),0),"")="","",VLOOKUP($E178,Dold_sammanfattning!$A:$J,COLUMN(Dold_sammanfattning!$C:$C),0))</f>
        <v/>
      </c>
      <c r="E178" s="16">
        <f t="shared" si="2"/>
        <v>175</v>
      </c>
      <c r="F178" s="16" t="e">
        <f ca="1">VLOOKUP($E178,Dold_sammanfattning!$A:$K,COLUMN(Dold_sammanfattning!$K:$K),0)</f>
        <v>#N/A</v>
      </c>
    </row>
    <row r="179" spans="1:6" x14ac:dyDescent="0.3">
      <c r="A179" s="58" t="str">
        <f ca="1">IF(IFERROR(VLOOKUP($E179,Dold_sammanfattning!$A:$J,COLUMN(Dold_sammanfattning!$B:$B),0),"")="","",VLOOKUP($E179,Dold_sammanfattning!$A:$J,COLUMN(Dold_sammanfattning!$B:$B),0))</f>
        <v/>
      </c>
      <c r="B179" t="str">
        <f ca="1">IF(IFERROR(VLOOKUP($E179,Dold_sammanfattning!$A:$J,COLUMN(Dold_sammanfattning!$C:$C),0),"")="","",VLOOKUP($E179,Dold_sammanfattning!$A:$J,COLUMN(Dold_sammanfattning!$C:$C),0))</f>
        <v/>
      </c>
      <c r="E179" s="16">
        <f t="shared" si="2"/>
        <v>176</v>
      </c>
      <c r="F179" s="16" t="e">
        <f ca="1">VLOOKUP($E179,Dold_sammanfattning!$A:$K,COLUMN(Dold_sammanfattning!$K:$K),0)</f>
        <v>#N/A</v>
      </c>
    </row>
    <row r="180" spans="1:6" x14ac:dyDescent="0.3">
      <c r="A180" s="58" t="str">
        <f ca="1">IF(IFERROR(VLOOKUP($E180,Dold_sammanfattning!$A:$J,COLUMN(Dold_sammanfattning!$B:$B),0),"")="","",VLOOKUP($E180,Dold_sammanfattning!$A:$J,COLUMN(Dold_sammanfattning!$B:$B),0))</f>
        <v/>
      </c>
      <c r="B180" t="str">
        <f ca="1">IF(IFERROR(VLOOKUP($E180,Dold_sammanfattning!$A:$J,COLUMN(Dold_sammanfattning!$C:$C),0),"")="","",VLOOKUP($E180,Dold_sammanfattning!$A:$J,COLUMN(Dold_sammanfattning!$C:$C),0))</f>
        <v/>
      </c>
      <c r="E180" s="16">
        <f t="shared" si="2"/>
        <v>177</v>
      </c>
      <c r="F180" s="16" t="e">
        <f ca="1">VLOOKUP($E180,Dold_sammanfattning!$A:$K,COLUMN(Dold_sammanfattning!$K:$K),0)</f>
        <v>#N/A</v>
      </c>
    </row>
    <row r="181" spans="1:6" x14ac:dyDescent="0.3">
      <c r="A181" s="58" t="str">
        <f ca="1">IF(IFERROR(VLOOKUP($E181,Dold_sammanfattning!$A:$J,COLUMN(Dold_sammanfattning!$B:$B),0),"")="","",VLOOKUP($E181,Dold_sammanfattning!$A:$J,COLUMN(Dold_sammanfattning!$B:$B),0))</f>
        <v/>
      </c>
      <c r="B181" t="str">
        <f ca="1">IF(IFERROR(VLOOKUP($E181,Dold_sammanfattning!$A:$J,COLUMN(Dold_sammanfattning!$C:$C),0),"")="","",VLOOKUP($E181,Dold_sammanfattning!$A:$J,COLUMN(Dold_sammanfattning!$C:$C),0))</f>
        <v/>
      </c>
      <c r="E181" s="16">
        <f t="shared" si="2"/>
        <v>178</v>
      </c>
      <c r="F181" s="16" t="e">
        <f ca="1">VLOOKUP($E181,Dold_sammanfattning!$A:$K,COLUMN(Dold_sammanfattning!$K:$K),0)</f>
        <v>#N/A</v>
      </c>
    </row>
    <row r="182" spans="1:6" x14ac:dyDescent="0.3">
      <c r="A182" s="58" t="str">
        <f ca="1">IF(IFERROR(VLOOKUP($E182,Dold_sammanfattning!$A:$J,COLUMN(Dold_sammanfattning!$B:$B),0),"")="","",VLOOKUP($E182,Dold_sammanfattning!$A:$J,COLUMN(Dold_sammanfattning!$B:$B),0))</f>
        <v/>
      </c>
      <c r="B182" t="str">
        <f ca="1">IF(IFERROR(VLOOKUP($E182,Dold_sammanfattning!$A:$J,COLUMN(Dold_sammanfattning!$C:$C),0),"")="","",VLOOKUP($E182,Dold_sammanfattning!$A:$J,COLUMN(Dold_sammanfattning!$C:$C),0))</f>
        <v/>
      </c>
      <c r="E182" s="16">
        <f t="shared" si="2"/>
        <v>179</v>
      </c>
      <c r="F182" s="16" t="e">
        <f ca="1">VLOOKUP($E182,Dold_sammanfattning!$A:$K,COLUMN(Dold_sammanfattning!$K:$K),0)</f>
        <v>#N/A</v>
      </c>
    </row>
    <row r="183" spans="1:6" x14ac:dyDescent="0.3">
      <c r="A183" s="58" t="str">
        <f ca="1">IF(IFERROR(VLOOKUP($E183,Dold_sammanfattning!$A:$J,COLUMN(Dold_sammanfattning!$B:$B),0),"")="","",VLOOKUP($E183,Dold_sammanfattning!$A:$J,COLUMN(Dold_sammanfattning!$B:$B),0))</f>
        <v/>
      </c>
      <c r="B183" t="str">
        <f ca="1">IF(IFERROR(VLOOKUP($E183,Dold_sammanfattning!$A:$J,COLUMN(Dold_sammanfattning!$C:$C),0),"")="","",VLOOKUP($E183,Dold_sammanfattning!$A:$J,COLUMN(Dold_sammanfattning!$C:$C),0))</f>
        <v/>
      </c>
      <c r="E183" s="16">
        <f t="shared" si="2"/>
        <v>180</v>
      </c>
      <c r="F183" s="16" t="e">
        <f ca="1">VLOOKUP($E183,Dold_sammanfattning!$A:$K,COLUMN(Dold_sammanfattning!$K:$K),0)</f>
        <v>#N/A</v>
      </c>
    </row>
    <row r="184" spans="1:6" x14ac:dyDescent="0.3">
      <c r="A184" s="58" t="str">
        <f ca="1">IF(IFERROR(VLOOKUP($E184,Dold_sammanfattning!$A:$J,COLUMN(Dold_sammanfattning!$B:$B),0),"")="","",VLOOKUP($E184,Dold_sammanfattning!$A:$J,COLUMN(Dold_sammanfattning!$B:$B),0))</f>
        <v/>
      </c>
      <c r="B184" t="str">
        <f ca="1">IF(IFERROR(VLOOKUP($E184,Dold_sammanfattning!$A:$J,COLUMN(Dold_sammanfattning!$C:$C),0),"")="","",VLOOKUP($E184,Dold_sammanfattning!$A:$J,COLUMN(Dold_sammanfattning!$C:$C),0))</f>
        <v/>
      </c>
      <c r="E184" s="16">
        <f t="shared" si="2"/>
        <v>181</v>
      </c>
      <c r="F184" s="16" t="e">
        <f ca="1">VLOOKUP($E184,Dold_sammanfattning!$A:$K,COLUMN(Dold_sammanfattning!$K:$K),0)</f>
        <v>#N/A</v>
      </c>
    </row>
    <row r="185" spans="1:6" x14ac:dyDescent="0.3">
      <c r="A185" s="58" t="str">
        <f ca="1">IF(IFERROR(VLOOKUP($E185,Dold_sammanfattning!$A:$J,COLUMN(Dold_sammanfattning!$B:$B),0),"")="","",VLOOKUP($E185,Dold_sammanfattning!$A:$J,COLUMN(Dold_sammanfattning!$B:$B),0))</f>
        <v/>
      </c>
      <c r="B185" t="str">
        <f ca="1">IF(IFERROR(VLOOKUP($E185,Dold_sammanfattning!$A:$J,COLUMN(Dold_sammanfattning!$C:$C),0),"")="","",VLOOKUP($E185,Dold_sammanfattning!$A:$J,COLUMN(Dold_sammanfattning!$C:$C),0))</f>
        <v/>
      </c>
      <c r="E185" s="16">
        <f t="shared" si="2"/>
        <v>182</v>
      </c>
      <c r="F185" s="16" t="e">
        <f ca="1">VLOOKUP($E185,Dold_sammanfattning!$A:$K,COLUMN(Dold_sammanfattning!$K:$K),0)</f>
        <v>#N/A</v>
      </c>
    </row>
    <row r="186" spans="1:6" x14ac:dyDescent="0.3">
      <c r="A186" s="58" t="str">
        <f ca="1">IF(IFERROR(VLOOKUP($E186,Dold_sammanfattning!$A:$J,COLUMN(Dold_sammanfattning!$B:$B),0),"")="","",VLOOKUP($E186,Dold_sammanfattning!$A:$J,COLUMN(Dold_sammanfattning!$B:$B),0))</f>
        <v/>
      </c>
      <c r="B186" t="str">
        <f ca="1">IF(IFERROR(VLOOKUP($E186,Dold_sammanfattning!$A:$J,COLUMN(Dold_sammanfattning!$C:$C),0),"")="","",VLOOKUP($E186,Dold_sammanfattning!$A:$J,COLUMN(Dold_sammanfattning!$C:$C),0))</f>
        <v/>
      </c>
      <c r="E186" s="16">
        <f t="shared" si="2"/>
        <v>183</v>
      </c>
      <c r="F186" s="16" t="e">
        <f ca="1">VLOOKUP($E186,Dold_sammanfattning!$A:$K,COLUMN(Dold_sammanfattning!$K:$K),0)</f>
        <v>#N/A</v>
      </c>
    </row>
    <row r="187" spans="1:6" x14ac:dyDescent="0.3">
      <c r="A187" s="58" t="str">
        <f ca="1">IF(IFERROR(VLOOKUP($E187,Dold_sammanfattning!$A:$J,COLUMN(Dold_sammanfattning!$B:$B),0),"")="","",VLOOKUP($E187,Dold_sammanfattning!$A:$J,COLUMN(Dold_sammanfattning!$B:$B),0))</f>
        <v/>
      </c>
      <c r="B187" t="str">
        <f ca="1">IF(IFERROR(VLOOKUP($E187,Dold_sammanfattning!$A:$J,COLUMN(Dold_sammanfattning!$C:$C),0),"")="","",VLOOKUP($E187,Dold_sammanfattning!$A:$J,COLUMN(Dold_sammanfattning!$C:$C),0))</f>
        <v/>
      </c>
      <c r="E187" s="16">
        <f t="shared" si="2"/>
        <v>184</v>
      </c>
      <c r="F187" s="16" t="e">
        <f ca="1">VLOOKUP($E187,Dold_sammanfattning!$A:$K,COLUMN(Dold_sammanfattning!$K:$K),0)</f>
        <v>#N/A</v>
      </c>
    </row>
    <row r="188" spans="1:6" x14ac:dyDescent="0.3">
      <c r="A188" s="58" t="str">
        <f ca="1">IF(IFERROR(VLOOKUP($E188,Dold_sammanfattning!$A:$J,COLUMN(Dold_sammanfattning!$B:$B),0),"")="","",VLOOKUP($E188,Dold_sammanfattning!$A:$J,COLUMN(Dold_sammanfattning!$B:$B),0))</f>
        <v/>
      </c>
      <c r="B188" t="str">
        <f ca="1">IF(IFERROR(VLOOKUP($E188,Dold_sammanfattning!$A:$J,COLUMN(Dold_sammanfattning!$C:$C),0),"")="","",VLOOKUP($E188,Dold_sammanfattning!$A:$J,COLUMN(Dold_sammanfattning!$C:$C),0))</f>
        <v/>
      </c>
      <c r="E188" s="16">
        <f t="shared" si="2"/>
        <v>185</v>
      </c>
      <c r="F188" s="16" t="e">
        <f ca="1">VLOOKUP($E188,Dold_sammanfattning!$A:$K,COLUMN(Dold_sammanfattning!$K:$K),0)</f>
        <v>#N/A</v>
      </c>
    </row>
    <row r="189" spans="1:6" x14ac:dyDescent="0.3">
      <c r="A189" s="58" t="str">
        <f ca="1">IF(IFERROR(VLOOKUP($E189,Dold_sammanfattning!$A:$J,COLUMN(Dold_sammanfattning!$B:$B),0),"")="","",VLOOKUP($E189,Dold_sammanfattning!$A:$J,COLUMN(Dold_sammanfattning!$B:$B),0))</f>
        <v/>
      </c>
      <c r="B189" t="str">
        <f ca="1">IF(IFERROR(VLOOKUP($E189,Dold_sammanfattning!$A:$J,COLUMN(Dold_sammanfattning!$C:$C),0),"")="","",VLOOKUP($E189,Dold_sammanfattning!$A:$J,COLUMN(Dold_sammanfattning!$C:$C),0))</f>
        <v/>
      </c>
      <c r="E189" s="16">
        <f t="shared" si="2"/>
        <v>186</v>
      </c>
      <c r="F189" s="16" t="e">
        <f ca="1">VLOOKUP($E189,Dold_sammanfattning!$A:$K,COLUMN(Dold_sammanfattning!$K:$K),0)</f>
        <v>#N/A</v>
      </c>
    </row>
    <row r="190" spans="1:6" x14ac:dyDescent="0.3">
      <c r="A190" s="58" t="str">
        <f ca="1">IF(IFERROR(VLOOKUP($E190,Dold_sammanfattning!$A:$J,COLUMN(Dold_sammanfattning!$B:$B),0),"")="","",VLOOKUP($E190,Dold_sammanfattning!$A:$J,COLUMN(Dold_sammanfattning!$B:$B),0))</f>
        <v/>
      </c>
      <c r="B190" t="str">
        <f ca="1">IF(IFERROR(VLOOKUP($E190,Dold_sammanfattning!$A:$J,COLUMN(Dold_sammanfattning!$C:$C),0),"")="","",VLOOKUP($E190,Dold_sammanfattning!$A:$J,COLUMN(Dold_sammanfattning!$C:$C),0))</f>
        <v/>
      </c>
      <c r="E190" s="16">
        <f t="shared" si="2"/>
        <v>187</v>
      </c>
      <c r="F190" s="16" t="e">
        <f ca="1">VLOOKUP($E190,Dold_sammanfattning!$A:$K,COLUMN(Dold_sammanfattning!$K:$K),0)</f>
        <v>#N/A</v>
      </c>
    </row>
    <row r="191" spans="1:6" x14ac:dyDescent="0.3">
      <c r="A191" s="58" t="str">
        <f ca="1">IF(IFERROR(VLOOKUP($E191,Dold_sammanfattning!$A:$J,COLUMN(Dold_sammanfattning!$B:$B),0),"")="","",VLOOKUP($E191,Dold_sammanfattning!$A:$J,COLUMN(Dold_sammanfattning!$B:$B),0))</f>
        <v/>
      </c>
      <c r="B191" t="str">
        <f ca="1">IF(IFERROR(VLOOKUP($E191,Dold_sammanfattning!$A:$J,COLUMN(Dold_sammanfattning!$C:$C),0),"")="","",VLOOKUP($E191,Dold_sammanfattning!$A:$J,COLUMN(Dold_sammanfattning!$C:$C),0))</f>
        <v/>
      </c>
      <c r="E191" s="16">
        <f t="shared" si="2"/>
        <v>188</v>
      </c>
      <c r="F191" s="16" t="e">
        <f ca="1">VLOOKUP($E191,Dold_sammanfattning!$A:$K,COLUMN(Dold_sammanfattning!$K:$K),0)</f>
        <v>#N/A</v>
      </c>
    </row>
    <row r="192" spans="1:6" x14ac:dyDescent="0.3">
      <c r="A192" s="58" t="str">
        <f ca="1">IF(IFERROR(VLOOKUP($E192,Dold_sammanfattning!$A:$J,COLUMN(Dold_sammanfattning!$B:$B),0),"")="","",VLOOKUP($E192,Dold_sammanfattning!$A:$J,COLUMN(Dold_sammanfattning!$B:$B),0))</f>
        <v/>
      </c>
      <c r="B192" t="str">
        <f ca="1">IF(IFERROR(VLOOKUP($E192,Dold_sammanfattning!$A:$J,COLUMN(Dold_sammanfattning!$C:$C),0),"")="","",VLOOKUP($E192,Dold_sammanfattning!$A:$J,COLUMN(Dold_sammanfattning!$C:$C),0))</f>
        <v/>
      </c>
      <c r="E192" s="16">
        <f t="shared" si="2"/>
        <v>189</v>
      </c>
      <c r="F192" s="16" t="e">
        <f ca="1">VLOOKUP($E192,Dold_sammanfattning!$A:$K,COLUMN(Dold_sammanfattning!$K:$K),0)</f>
        <v>#N/A</v>
      </c>
    </row>
    <row r="193" spans="1:6" x14ac:dyDescent="0.3">
      <c r="A193" s="58" t="str">
        <f ca="1">IF(IFERROR(VLOOKUP($E193,Dold_sammanfattning!$A:$J,COLUMN(Dold_sammanfattning!$B:$B),0),"")="","",VLOOKUP($E193,Dold_sammanfattning!$A:$J,COLUMN(Dold_sammanfattning!$B:$B),0))</f>
        <v/>
      </c>
      <c r="B193" t="str">
        <f ca="1">IF(IFERROR(VLOOKUP($E193,Dold_sammanfattning!$A:$J,COLUMN(Dold_sammanfattning!$C:$C),0),"")="","",VLOOKUP($E193,Dold_sammanfattning!$A:$J,COLUMN(Dold_sammanfattning!$C:$C),0))</f>
        <v/>
      </c>
      <c r="E193" s="16">
        <f t="shared" si="2"/>
        <v>190</v>
      </c>
      <c r="F193" s="16" t="e">
        <f ca="1">VLOOKUP($E193,Dold_sammanfattning!$A:$K,COLUMN(Dold_sammanfattning!$K:$K),0)</f>
        <v>#N/A</v>
      </c>
    </row>
    <row r="194" spans="1:6" x14ac:dyDescent="0.3">
      <c r="A194" s="58" t="str">
        <f ca="1">IF(IFERROR(VLOOKUP($E194,Dold_sammanfattning!$A:$J,COLUMN(Dold_sammanfattning!$B:$B),0),"")="","",VLOOKUP($E194,Dold_sammanfattning!$A:$J,COLUMN(Dold_sammanfattning!$B:$B),0))</f>
        <v/>
      </c>
      <c r="B194" t="str">
        <f ca="1">IF(IFERROR(VLOOKUP($E194,Dold_sammanfattning!$A:$J,COLUMN(Dold_sammanfattning!$C:$C),0),"")="","",VLOOKUP($E194,Dold_sammanfattning!$A:$J,COLUMN(Dold_sammanfattning!$C:$C),0))</f>
        <v/>
      </c>
      <c r="E194" s="16">
        <f t="shared" si="2"/>
        <v>191</v>
      </c>
      <c r="F194" s="16" t="e">
        <f ca="1">VLOOKUP($E194,Dold_sammanfattning!$A:$K,COLUMN(Dold_sammanfattning!$K:$K),0)</f>
        <v>#N/A</v>
      </c>
    </row>
    <row r="195" spans="1:6" x14ac:dyDescent="0.3">
      <c r="A195" s="58" t="str">
        <f ca="1">IF(IFERROR(VLOOKUP($E195,Dold_sammanfattning!$A:$J,COLUMN(Dold_sammanfattning!$B:$B),0),"")="","",VLOOKUP($E195,Dold_sammanfattning!$A:$J,COLUMN(Dold_sammanfattning!$B:$B),0))</f>
        <v/>
      </c>
      <c r="B195" t="str">
        <f ca="1">IF(IFERROR(VLOOKUP($E195,Dold_sammanfattning!$A:$J,COLUMN(Dold_sammanfattning!$C:$C),0),"")="","",VLOOKUP($E195,Dold_sammanfattning!$A:$J,COLUMN(Dold_sammanfattning!$C:$C),0))</f>
        <v/>
      </c>
      <c r="E195" s="16">
        <f t="shared" si="2"/>
        <v>192</v>
      </c>
      <c r="F195" s="16" t="e">
        <f ca="1">VLOOKUP($E195,Dold_sammanfattning!$A:$K,COLUMN(Dold_sammanfattning!$K:$K),0)</f>
        <v>#N/A</v>
      </c>
    </row>
    <row r="196" spans="1:6" x14ac:dyDescent="0.3">
      <c r="A196" s="58" t="str">
        <f ca="1">IF(IFERROR(VLOOKUP($E196,Dold_sammanfattning!$A:$J,COLUMN(Dold_sammanfattning!$B:$B),0),"")="","",VLOOKUP($E196,Dold_sammanfattning!$A:$J,COLUMN(Dold_sammanfattning!$B:$B),0))</f>
        <v/>
      </c>
      <c r="B196" t="str">
        <f ca="1">IF(IFERROR(VLOOKUP($E196,Dold_sammanfattning!$A:$J,COLUMN(Dold_sammanfattning!$C:$C),0),"")="","",VLOOKUP($E196,Dold_sammanfattning!$A:$J,COLUMN(Dold_sammanfattning!$C:$C),0))</f>
        <v/>
      </c>
      <c r="E196" s="16">
        <f t="shared" si="2"/>
        <v>193</v>
      </c>
      <c r="F196" s="16" t="e">
        <f ca="1">VLOOKUP($E196,Dold_sammanfattning!$A:$K,COLUMN(Dold_sammanfattning!$K:$K),0)</f>
        <v>#N/A</v>
      </c>
    </row>
    <row r="197" spans="1:6" x14ac:dyDescent="0.3">
      <c r="A197" s="58" t="str">
        <f ca="1">IF(IFERROR(VLOOKUP($E197,Dold_sammanfattning!$A:$J,COLUMN(Dold_sammanfattning!$B:$B),0),"")="","",VLOOKUP($E197,Dold_sammanfattning!$A:$J,COLUMN(Dold_sammanfattning!$B:$B),0))</f>
        <v/>
      </c>
      <c r="B197" t="str">
        <f ca="1">IF(IFERROR(VLOOKUP($E197,Dold_sammanfattning!$A:$J,COLUMN(Dold_sammanfattning!$C:$C),0),"")="","",VLOOKUP($E197,Dold_sammanfattning!$A:$J,COLUMN(Dold_sammanfattning!$C:$C),0))</f>
        <v/>
      </c>
      <c r="E197" s="16">
        <f t="shared" si="2"/>
        <v>194</v>
      </c>
      <c r="F197" s="16" t="e">
        <f ca="1">VLOOKUP($E197,Dold_sammanfattning!$A:$K,COLUMN(Dold_sammanfattning!$K:$K),0)</f>
        <v>#N/A</v>
      </c>
    </row>
    <row r="198" spans="1:6" x14ac:dyDescent="0.3">
      <c r="A198" s="58" t="str">
        <f ca="1">IF(IFERROR(VLOOKUP($E198,Dold_sammanfattning!$A:$J,COLUMN(Dold_sammanfattning!$B:$B),0),"")="","",VLOOKUP($E198,Dold_sammanfattning!$A:$J,COLUMN(Dold_sammanfattning!$B:$B),0))</f>
        <v/>
      </c>
      <c r="B198" t="str">
        <f ca="1">IF(IFERROR(VLOOKUP($E198,Dold_sammanfattning!$A:$J,COLUMN(Dold_sammanfattning!$C:$C),0),"")="","",VLOOKUP($E198,Dold_sammanfattning!$A:$J,COLUMN(Dold_sammanfattning!$C:$C),0))</f>
        <v/>
      </c>
      <c r="E198" s="16">
        <f t="shared" ref="E198:E261" si="3">E197+1</f>
        <v>195</v>
      </c>
      <c r="F198" s="16" t="e">
        <f ca="1">VLOOKUP($E198,Dold_sammanfattning!$A:$K,COLUMN(Dold_sammanfattning!$K:$K),0)</f>
        <v>#N/A</v>
      </c>
    </row>
    <row r="199" spans="1:6" x14ac:dyDescent="0.3">
      <c r="A199" s="58" t="str">
        <f ca="1">IF(IFERROR(VLOOKUP($E199,Dold_sammanfattning!$A:$J,COLUMN(Dold_sammanfattning!$B:$B),0),"")="","",VLOOKUP($E199,Dold_sammanfattning!$A:$J,COLUMN(Dold_sammanfattning!$B:$B),0))</f>
        <v/>
      </c>
      <c r="B199" t="str">
        <f ca="1">IF(IFERROR(VLOOKUP($E199,Dold_sammanfattning!$A:$J,COLUMN(Dold_sammanfattning!$C:$C),0),"")="","",VLOOKUP($E199,Dold_sammanfattning!$A:$J,COLUMN(Dold_sammanfattning!$C:$C),0))</f>
        <v/>
      </c>
      <c r="E199" s="16">
        <f t="shared" si="3"/>
        <v>196</v>
      </c>
      <c r="F199" s="16" t="e">
        <f ca="1">VLOOKUP($E199,Dold_sammanfattning!$A:$K,COLUMN(Dold_sammanfattning!$K:$K),0)</f>
        <v>#N/A</v>
      </c>
    </row>
    <row r="200" spans="1:6" x14ac:dyDescent="0.3">
      <c r="A200" s="58" t="str">
        <f ca="1">IF(IFERROR(VLOOKUP($E200,Dold_sammanfattning!$A:$J,COLUMN(Dold_sammanfattning!$B:$B),0),"")="","",VLOOKUP($E200,Dold_sammanfattning!$A:$J,COLUMN(Dold_sammanfattning!$B:$B),0))</f>
        <v/>
      </c>
      <c r="B200" t="str">
        <f ca="1">IF(IFERROR(VLOOKUP($E200,Dold_sammanfattning!$A:$J,COLUMN(Dold_sammanfattning!$C:$C),0),"")="","",VLOOKUP($E200,Dold_sammanfattning!$A:$J,COLUMN(Dold_sammanfattning!$C:$C),0))</f>
        <v/>
      </c>
      <c r="E200" s="16">
        <f t="shared" si="3"/>
        <v>197</v>
      </c>
      <c r="F200" s="16" t="e">
        <f ca="1">VLOOKUP($E200,Dold_sammanfattning!$A:$K,COLUMN(Dold_sammanfattning!$K:$K),0)</f>
        <v>#N/A</v>
      </c>
    </row>
    <row r="201" spans="1:6" x14ac:dyDescent="0.3">
      <c r="A201" s="58" t="str">
        <f ca="1">IF(IFERROR(VLOOKUP($E201,Dold_sammanfattning!$A:$J,COLUMN(Dold_sammanfattning!$B:$B),0),"")="","",VLOOKUP($E201,Dold_sammanfattning!$A:$J,COLUMN(Dold_sammanfattning!$B:$B),0))</f>
        <v/>
      </c>
      <c r="B201" t="str">
        <f ca="1">IF(IFERROR(VLOOKUP($E201,Dold_sammanfattning!$A:$J,COLUMN(Dold_sammanfattning!$C:$C),0),"")="","",VLOOKUP($E201,Dold_sammanfattning!$A:$J,COLUMN(Dold_sammanfattning!$C:$C),0))</f>
        <v/>
      </c>
      <c r="E201" s="16">
        <f t="shared" si="3"/>
        <v>198</v>
      </c>
      <c r="F201" s="16" t="e">
        <f ca="1">VLOOKUP($E201,Dold_sammanfattning!$A:$K,COLUMN(Dold_sammanfattning!$K:$K),0)</f>
        <v>#N/A</v>
      </c>
    </row>
    <row r="202" spans="1:6" x14ac:dyDescent="0.3">
      <c r="A202" s="58" t="str">
        <f ca="1">IF(IFERROR(VLOOKUP($E202,Dold_sammanfattning!$A:$J,COLUMN(Dold_sammanfattning!$B:$B),0),"")="","",VLOOKUP($E202,Dold_sammanfattning!$A:$J,COLUMN(Dold_sammanfattning!$B:$B),0))</f>
        <v/>
      </c>
      <c r="B202" t="str">
        <f ca="1">IF(IFERROR(VLOOKUP($E202,Dold_sammanfattning!$A:$J,COLUMN(Dold_sammanfattning!$C:$C),0),"")="","",VLOOKUP($E202,Dold_sammanfattning!$A:$J,COLUMN(Dold_sammanfattning!$C:$C),0))</f>
        <v/>
      </c>
      <c r="E202" s="16">
        <f t="shared" si="3"/>
        <v>199</v>
      </c>
      <c r="F202" s="16" t="e">
        <f ca="1">VLOOKUP($E202,Dold_sammanfattning!$A:$K,COLUMN(Dold_sammanfattning!$K:$K),0)</f>
        <v>#N/A</v>
      </c>
    </row>
    <row r="203" spans="1:6" x14ac:dyDescent="0.3">
      <c r="A203" s="58" t="str">
        <f ca="1">IF(IFERROR(VLOOKUP($E203,Dold_sammanfattning!$A:$J,COLUMN(Dold_sammanfattning!$B:$B),0),"")="","",VLOOKUP($E203,Dold_sammanfattning!$A:$J,COLUMN(Dold_sammanfattning!$B:$B),0))</f>
        <v/>
      </c>
      <c r="B203" t="str">
        <f ca="1">IF(IFERROR(VLOOKUP($E203,Dold_sammanfattning!$A:$J,COLUMN(Dold_sammanfattning!$C:$C),0),"")="","",VLOOKUP($E203,Dold_sammanfattning!$A:$J,COLUMN(Dold_sammanfattning!$C:$C),0))</f>
        <v/>
      </c>
      <c r="E203" s="16">
        <f t="shared" si="3"/>
        <v>200</v>
      </c>
      <c r="F203" s="16" t="e">
        <f ca="1">VLOOKUP($E203,Dold_sammanfattning!$A:$K,COLUMN(Dold_sammanfattning!$K:$K),0)</f>
        <v>#N/A</v>
      </c>
    </row>
    <row r="204" spans="1:6" x14ac:dyDescent="0.3">
      <c r="A204" s="58" t="str">
        <f ca="1">IF(IFERROR(VLOOKUP($E204,Dold_sammanfattning!$A:$J,COLUMN(Dold_sammanfattning!$B:$B),0),"")="","",VLOOKUP($E204,Dold_sammanfattning!$A:$J,COLUMN(Dold_sammanfattning!$B:$B),0))</f>
        <v/>
      </c>
      <c r="B204" t="str">
        <f ca="1">IF(IFERROR(VLOOKUP($E204,Dold_sammanfattning!$A:$J,COLUMN(Dold_sammanfattning!$C:$C),0),"")="","",VLOOKUP($E204,Dold_sammanfattning!$A:$J,COLUMN(Dold_sammanfattning!$C:$C),0))</f>
        <v/>
      </c>
      <c r="E204" s="16">
        <f t="shared" si="3"/>
        <v>201</v>
      </c>
      <c r="F204" s="16" t="e">
        <f ca="1">VLOOKUP($E204,Dold_sammanfattning!$A:$K,COLUMN(Dold_sammanfattning!$K:$K),0)</f>
        <v>#N/A</v>
      </c>
    </row>
    <row r="205" spans="1:6" x14ac:dyDescent="0.3">
      <c r="A205" s="58" t="str">
        <f ca="1">IF(IFERROR(VLOOKUP($E205,Dold_sammanfattning!$A:$J,COLUMN(Dold_sammanfattning!$B:$B),0),"")="","",VLOOKUP($E205,Dold_sammanfattning!$A:$J,COLUMN(Dold_sammanfattning!$B:$B),0))</f>
        <v/>
      </c>
      <c r="B205" t="str">
        <f ca="1">IF(IFERROR(VLOOKUP($E205,Dold_sammanfattning!$A:$J,COLUMN(Dold_sammanfattning!$C:$C),0),"")="","",VLOOKUP($E205,Dold_sammanfattning!$A:$J,COLUMN(Dold_sammanfattning!$C:$C),0))</f>
        <v/>
      </c>
      <c r="E205" s="16">
        <f t="shared" si="3"/>
        <v>202</v>
      </c>
      <c r="F205" s="16" t="e">
        <f ca="1">VLOOKUP($E205,Dold_sammanfattning!$A:$K,COLUMN(Dold_sammanfattning!$K:$K),0)</f>
        <v>#N/A</v>
      </c>
    </row>
    <row r="206" spans="1:6" x14ac:dyDescent="0.3">
      <c r="A206" s="58" t="str">
        <f ca="1">IF(IFERROR(VLOOKUP($E206,Dold_sammanfattning!$A:$J,COLUMN(Dold_sammanfattning!$B:$B),0),"")="","",VLOOKUP($E206,Dold_sammanfattning!$A:$J,COLUMN(Dold_sammanfattning!$B:$B),0))</f>
        <v/>
      </c>
      <c r="B206" t="str">
        <f ca="1">IF(IFERROR(VLOOKUP($E206,Dold_sammanfattning!$A:$J,COLUMN(Dold_sammanfattning!$C:$C),0),"")="","",VLOOKUP($E206,Dold_sammanfattning!$A:$J,COLUMN(Dold_sammanfattning!$C:$C),0))</f>
        <v/>
      </c>
      <c r="E206" s="16">
        <f t="shared" si="3"/>
        <v>203</v>
      </c>
      <c r="F206" s="16" t="e">
        <f ca="1">VLOOKUP($E206,Dold_sammanfattning!$A:$K,COLUMN(Dold_sammanfattning!$K:$K),0)</f>
        <v>#N/A</v>
      </c>
    </row>
    <row r="207" spans="1:6" x14ac:dyDescent="0.3">
      <c r="A207" s="58" t="str">
        <f ca="1">IF(IFERROR(VLOOKUP($E207,Dold_sammanfattning!$A:$J,COLUMN(Dold_sammanfattning!$B:$B),0),"")="","",VLOOKUP($E207,Dold_sammanfattning!$A:$J,COLUMN(Dold_sammanfattning!$B:$B),0))</f>
        <v/>
      </c>
      <c r="B207" t="str">
        <f ca="1">IF(IFERROR(VLOOKUP($E207,Dold_sammanfattning!$A:$J,COLUMN(Dold_sammanfattning!$C:$C),0),"")="","",VLOOKUP($E207,Dold_sammanfattning!$A:$J,COLUMN(Dold_sammanfattning!$C:$C),0))</f>
        <v/>
      </c>
      <c r="E207" s="16">
        <f t="shared" si="3"/>
        <v>204</v>
      </c>
      <c r="F207" s="16" t="e">
        <f ca="1">VLOOKUP($E207,Dold_sammanfattning!$A:$K,COLUMN(Dold_sammanfattning!$K:$K),0)</f>
        <v>#N/A</v>
      </c>
    </row>
    <row r="208" spans="1:6" x14ac:dyDescent="0.3">
      <c r="A208" s="58" t="str">
        <f ca="1">IF(IFERROR(VLOOKUP($E208,Dold_sammanfattning!$A:$J,COLUMN(Dold_sammanfattning!$B:$B),0),"")="","",VLOOKUP($E208,Dold_sammanfattning!$A:$J,COLUMN(Dold_sammanfattning!$B:$B),0))</f>
        <v/>
      </c>
      <c r="B208" t="str">
        <f ca="1">IF(IFERROR(VLOOKUP($E208,Dold_sammanfattning!$A:$J,COLUMN(Dold_sammanfattning!$C:$C),0),"")="","",VLOOKUP($E208,Dold_sammanfattning!$A:$J,COLUMN(Dold_sammanfattning!$C:$C),0))</f>
        <v/>
      </c>
      <c r="E208" s="16">
        <f t="shared" si="3"/>
        <v>205</v>
      </c>
      <c r="F208" s="16" t="e">
        <f ca="1">VLOOKUP($E208,Dold_sammanfattning!$A:$K,COLUMN(Dold_sammanfattning!$K:$K),0)</f>
        <v>#N/A</v>
      </c>
    </row>
    <row r="209" spans="1:6" x14ac:dyDescent="0.3">
      <c r="A209" s="58" t="str">
        <f ca="1">IF(IFERROR(VLOOKUP($E209,Dold_sammanfattning!$A:$J,COLUMN(Dold_sammanfattning!$B:$B),0),"")="","",VLOOKUP($E209,Dold_sammanfattning!$A:$J,COLUMN(Dold_sammanfattning!$B:$B),0))</f>
        <v/>
      </c>
      <c r="B209" t="str">
        <f ca="1">IF(IFERROR(VLOOKUP($E209,Dold_sammanfattning!$A:$J,COLUMN(Dold_sammanfattning!$C:$C),0),"")="","",VLOOKUP($E209,Dold_sammanfattning!$A:$J,COLUMN(Dold_sammanfattning!$C:$C),0))</f>
        <v/>
      </c>
      <c r="E209" s="16">
        <f t="shared" si="3"/>
        <v>206</v>
      </c>
      <c r="F209" s="16" t="e">
        <f ca="1">VLOOKUP($E209,Dold_sammanfattning!$A:$K,COLUMN(Dold_sammanfattning!$K:$K),0)</f>
        <v>#N/A</v>
      </c>
    </row>
    <row r="210" spans="1:6" x14ac:dyDescent="0.3">
      <c r="A210" s="58" t="str">
        <f ca="1">IF(IFERROR(VLOOKUP($E210,Dold_sammanfattning!$A:$J,COLUMN(Dold_sammanfattning!$B:$B),0),"")="","",VLOOKUP($E210,Dold_sammanfattning!$A:$J,COLUMN(Dold_sammanfattning!$B:$B),0))</f>
        <v/>
      </c>
      <c r="B210" t="str">
        <f ca="1">IF(IFERROR(VLOOKUP($E210,Dold_sammanfattning!$A:$J,COLUMN(Dold_sammanfattning!$C:$C),0),"")="","",VLOOKUP($E210,Dold_sammanfattning!$A:$J,COLUMN(Dold_sammanfattning!$C:$C),0))</f>
        <v/>
      </c>
      <c r="E210" s="16">
        <f t="shared" si="3"/>
        <v>207</v>
      </c>
      <c r="F210" s="16" t="e">
        <f ca="1">VLOOKUP($E210,Dold_sammanfattning!$A:$K,COLUMN(Dold_sammanfattning!$K:$K),0)</f>
        <v>#N/A</v>
      </c>
    </row>
    <row r="211" spans="1:6" x14ac:dyDescent="0.3">
      <c r="A211" s="58" t="str">
        <f ca="1">IF(IFERROR(VLOOKUP($E211,Dold_sammanfattning!$A:$J,COLUMN(Dold_sammanfattning!$B:$B),0),"")="","",VLOOKUP($E211,Dold_sammanfattning!$A:$J,COLUMN(Dold_sammanfattning!$B:$B),0))</f>
        <v/>
      </c>
      <c r="B211" t="str">
        <f ca="1">IF(IFERROR(VLOOKUP($E211,Dold_sammanfattning!$A:$J,COLUMN(Dold_sammanfattning!$C:$C),0),"")="","",VLOOKUP($E211,Dold_sammanfattning!$A:$J,COLUMN(Dold_sammanfattning!$C:$C),0))</f>
        <v/>
      </c>
      <c r="E211" s="16">
        <f t="shared" si="3"/>
        <v>208</v>
      </c>
      <c r="F211" s="16" t="e">
        <f ca="1">VLOOKUP($E211,Dold_sammanfattning!$A:$K,COLUMN(Dold_sammanfattning!$K:$K),0)</f>
        <v>#N/A</v>
      </c>
    </row>
    <row r="212" spans="1:6" x14ac:dyDescent="0.3">
      <c r="A212" s="58" t="str">
        <f ca="1">IF(IFERROR(VLOOKUP($E212,Dold_sammanfattning!$A:$J,COLUMN(Dold_sammanfattning!$B:$B),0),"")="","",VLOOKUP($E212,Dold_sammanfattning!$A:$J,COLUMN(Dold_sammanfattning!$B:$B),0))</f>
        <v/>
      </c>
      <c r="B212" t="str">
        <f ca="1">IF(IFERROR(VLOOKUP($E212,Dold_sammanfattning!$A:$J,COLUMN(Dold_sammanfattning!$C:$C),0),"")="","",VLOOKUP($E212,Dold_sammanfattning!$A:$J,COLUMN(Dold_sammanfattning!$C:$C),0))</f>
        <v/>
      </c>
      <c r="E212" s="16">
        <f t="shared" si="3"/>
        <v>209</v>
      </c>
      <c r="F212" s="16" t="e">
        <f ca="1">VLOOKUP($E212,Dold_sammanfattning!$A:$K,COLUMN(Dold_sammanfattning!$K:$K),0)</f>
        <v>#N/A</v>
      </c>
    </row>
    <row r="213" spans="1:6" x14ac:dyDescent="0.3">
      <c r="A213" s="58" t="str">
        <f ca="1">IF(IFERROR(VLOOKUP($E213,Dold_sammanfattning!$A:$J,COLUMN(Dold_sammanfattning!$B:$B),0),"")="","",VLOOKUP($E213,Dold_sammanfattning!$A:$J,COLUMN(Dold_sammanfattning!$B:$B),0))</f>
        <v/>
      </c>
      <c r="B213" t="str">
        <f ca="1">IF(IFERROR(VLOOKUP($E213,Dold_sammanfattning!$A:$J,COLUMN(Dold_sammanfattning!$C:$C),0),"")="","",VLOOKUP($E213,Dold_sammanfattning!$A:$J,COLUMN(Dold_sammanfattning!$C:$C),0))</f>
        <v/>
      </c>
      <c r="E213" s="16">
        <f t="shared" si="3"/>
        <v>210</v>
      </c>
      <c r="F213" s="16" t="e">
        <f ca="1">VLOOKUP($E213,Dold_sammanfattning!$A:$K,COLUMN(Dold_sammanfattning!$K:$K),0)</f>
        <v>#N/A</v>
      </c>
    </row>
    <row r="214" spans="1:6" x14ac:dyDescent="0.3">
      <c r="A214" s="58" t="str">
        <f ca="1">IF(IFERROR(VLOOKUP($E214,Dold_sammanfattning!$A:$J,COLUMN(Dold_sammanfattning!$B:$B),0),"")="","",VLOOKUP($E214,Dold_sammanfattning!$A:$J,COLUMN(Dold_sammanfattning!$B:$B),0))</f>
        <v/>
      </c>
      <c r="B214" t="str">
        <f ca="1">IF(IFERROR(VLOOKUP($E214,Dold_sammanfattning!$A:$J,COLUMN(Dold_sammanfattning!$C:$C),0),"")="","",VLOOKUP($E214,Dold_sammanfattning!$A:$J,COLUMN(Dold_sammanfattning!$C:$C),0))</f>
        <v/>
      </c>
      <c r="E214" s="16">
        <f t="shared" si="3"/>
        <v>211</v>
      </c>
      <c r="F214" s="16" t="e">
        <f ca="1">VLOOKUP($E214,Dold_sammanfattning!$A:$K,COLUMN(Dold_sammanfattning!$K:$K),0)</f>
        <v>#N/A</v>
      </c>
    </row>
    <row r="215" spans="1:6" x14ac:dyDescent="0.3">
      <c r="A215" s="58" t="str">
        <f ca="1">IF(IFERROR(VLOOKUP($E215,Dold_sammanfattning!$A:$J,COLUMN(Dold_sammanfattning!$B:$B),0),"")="","",VLOOKUP($E215,Dold_sammanfattning!$A:$J,COLUMN(Dold_sammanfattning!$B:$B),0))</f>
        <v/>
      </c>
      <c r="B215" t="str">
        <f ca="1">IF(IFERROR(VLOOKUP($E215,Dold_sammanfattning!$A:$J,COLUMN(Dold_sammanfattning!$C:$C),0),"")="","",VLOOKUP($E215,Dold_sammanfattning!$A:$J,COLUMN(Dold_sammanfattning!$C:$C),0))</f>
        <v/>
      </c>
      <c r="E215" s="16">
        <f t="shared" si="3"/>
        <v>212</v>
      </c>
      <c r="F215" s="16" t="e">
        <f ca="1">VLOOKUP($E215,Dold_sammanfattning!$A:$K,COLUMN(Dold_sammanfattning!$K:$K),0)</f>
        <v>#N/A</v>
      </c>
    </row>
    <row r="216" spans="1:6" x14ac:dyDescent="0.3">
      <c r="A216" s="58" t="str">
        <f ca="1">IF(IFERROR(VLOOKUP($E216,Dold_sammanfattning!$A:$J,COLUMN(Dold_sammanfattning!$B:$B),0),"")="","",VLOOKUP($E216,Dold_sammanfattning!$A:$J,COLUMN(Dold_sammanfattning!$B:$B),0))</f>
        <v/>
      </c>
      <c r="B216" t="str">
        <f ca="1">IF(IFERROR(VLOOKUP($E216,Dold_sammanfattning!$A:$J,COLUMN(Dold_sammanfattning!$C:$C),0),"")="","",VLOOKUP($E216,Dold_sammanfattning!$A:$J,COLUMN(Dold_sammanfattning!$C:$C),0))</f>
        <v/>
      </c>
      <c r="E216" s="16">
        <f t="shared" si="3"/>
        <v>213</v>
      </c>
      <c r="F216" s="16" t="e">
        <f ca="1">VLOOKUP($E216,Dold_sammanfattning!$A:$K,COLUMN(Dold_sammanfattning!$K:$K),0)</f>
        <v>#N/A</v>
      </c>
    </row>
    <row r="217" spans="1:6" x14ac:dyDescent="0.3">
      <c r="A217" s="58" t="str">
        <f ca="1">IF(IFERROR(VLOOKUP($E217,Dold_sammanfattning!$A:$J,COLUMN(Dold_sammanfattning!$B:$B),0),"")="","",VLOOKUP($E217,Dold_sammanfattning!$A:$J,COLUMN(Dold_sammanfattning!$B:$B),0))</f>
        <v/>
      </c>
      <c r="B217" t="str">
        <f ca="1">IF(IFERROR(VLOOKUP($E217,Dold_sammanfattning!$A:$J,COLUMN(Dold_sammanfattning!$C:$C),0),"")="","",VLOOKUP($E217,Dold_sammanfattning!$A:$J,COLUMN(Dold_sammanfattning!$C:$C),0))</f>
        <v/>
      </c>
      <c r="E217" s="16">
        <f t="shared" si="3"/>
        <v>214</v>
      </c>
      <c r="F217" s="16" t="e">
        <f ca="1">VLOOKUP($E217,Dold_sammanfattning!$A:$K,COLUMN(Dold_sammanfattning!$K:$K),0)</f>
        <v>#N/A</v>
      </c>
    </row>
    <row r="218" spans="1:6" x14ac:dyDescent="0.3">
      <c r="A218" s="58" t="str">
        <f ca="1">IF(IFERROR(VLOOKUP($E218,Dold_sammanfattning!$A:$J,COLUMN(Dold_sammanfattning!$B:$B),0),"")="","",VLOOKUP($E218,Dold_sammanfattning!$A:$J,COLUMN(Dold_sammanfattning!$B:$B),0))</f>
        <v/>
      </c>
      <c r="B218" t="str">
        <f ca="1">IF(IFERROR(VLOOKUP($E218,Dold_sammanfattning!$A:$J,COLUMN(Dold_sammanfattning!$C:$C),0),"")="","",VLOOKUP($E218,Dold_sammanfattning!$A:$J,COLUMN(Dold_sammanfattning!$C:$C),0))</f>
        <v/>
      </c>
      <c r="E218" s="16">
        <f t="shared" si="3"/>
        <v>215</v>
      </c>
      <c r="F218" s="16" t="e">
        <f ca="1">VLOOKUP($E218,Dold_sammanfattning!$A:$K,COLUMN(Dold_sammanfattning!$K:$K),0)</f>
        <v>#N/A</v>
      </c>
    </row>
    <row r="219" spans="1:6" x14ac:dyDescent="0.3">
      <c r="A219" s="58" t="str">
        <f ca="1">IF(IFERROR(VLOOKUP($E219,Dold_sammanfattning!$A:$J,COLUMN(Dold_sammanfattning!$B:$B),0),"")="","",VLOOKUP($E219,Dold_sammanfattning!$A:$J,COLUMN(Dold_sammanfattning!$B:$B),0))</f>
        <v/>
      </c>
      <c r="B219" t="str">
        <f ca="1">IF(IFERROR(VLOOKUP($E219,Dold_sammanfattning!$A:$J,COLUMN(Dold_sammanfattning!$C:$C),0),"")="","",VLOOKUP($E219,Dold_sammanfattning!$A:$J,COLUMN(Dold_sammanfattning!$C:$C),0))</f>
        <v/>
      </c>
      <c r="E219" s="16">
        <f t="shared" si="3"/>
        <v>216</v>
      </c>
      <c r="F219" s="16" t="e">
        <f ca="1">VLOOKUP($E219,Dold_sammanfattning!$A:$K,COLUMN(Dold_sammanfattning!$K:$K),0)</f>
        <v>#N/A</v>
      </c>
    </row>
    <row r="220" spans="1:6" x14ac:dyDescent="0.3">
      <c r="A220" s="58" t="str">
        <f ca="1">IF(IFERROR(VLOOKUP($E220,Dold_sammanfattning!$A:$J,COLUMN(Dold_sammanfattning!$B:$B),0),"")="","",VLOOKUP($E220,Dold_sammanfattning!$A:$J,COLUMN(Dold_sammanfattning!$B:$B),0))</f>
        <v/>
      </c>
      <c r="B220" t="str">
        <f ca="1">IF(IFERROR(VLOOKUP($E220,Dold_sammanfattning!$A:$J,COLUMN(Dold_sammanfattning!$C:$C),0),"")="","",VLOOKUP($E220,Dold_sammanfattning!$A:$J,COLUMN(Dold_sammanfattning!$C:$C),0))</f>
        <v/>
      </c>
      <c r="E220" s="16">
        <f t="shared" si="3"/>
        <v>217</v>
      </c>
      <c r="F220" s="16" t="e">
        <f ca="1">VLOOKUP($E220,Dold_sammanfattning!$A:$K,COLUMN(Dold_sammanfattning!$K:$K),0)</f>
        <v>#N/A</v>
      </c>
    </row>
    <row r="221" spans="1:6" x14ac:dyDescent="0.3">
      <c r="A221" s="58" t="str">
        <f ca="1">IF(IFERROR(VLOOKUP($E221,Dold_sammanfattning!$A:$J,COLUMN(Dold_sammanfattning!$B:$B),0),"")="","",VLOOKUP($E221,Dold_sammanfattning!$A:$J,COLUMN(Dold_sammanfattning!$B:$B),0))</f>
        <v/>
      </c>
      <c r="B221" t="str">
        <f ca="1">IF(IFERROR(VLOOKUP($E221,Dold_sammanfattning!$A:$J,COLUMN(Dold_sammanfattning!$C:$C),0),"")="","",VLOOKUP($E221,Dold_sammanfattning!$A:$J,COLUMN(Dold_sammanfattning!$C:$C),0))</f>
        <v/>
      </c>
      <c r="E221" s="16">
        <f t="shared" si="3"/>
        <v>218</v>
      </c>
      <c r="F221" s="16" t="e">
        <f ca="1">VLOOKUP($E221,Dold_sammanfattning!$A:$K,COLUMN(Dold_sammanfattning!$K:$K),0)</f>
        <v>#N/A</v>
      </c>
    </row>
    <row r="222" spans="1:6" x14ac:dyDescent="0.3">
      <c r="A222" s="58" t="str">
        <f ca="1">IF(IFERROR(VLOOKUP($E222,Dold_sammanfattning!$A:$J,COLUMN(Dold_sammanfattning!$B:$B),0),"")="","",VLOOKUP($E222,Dold_sammanfattning!$A:$J,COLUMN(Dold_sammanfattning!$B:$B),0))</f>
        <v/>
      </c>
      <c r="B222" t="str">
        <f ca="1">IF(IFERROR(VLOOKUP($E222,Dold_sammanfattning!$A:$J,COLUMN(Dold_sammanfattning!$C:$C),0),"")="","",VLOOKUP($E222,Dold_sammanfattning!$A:$J,COLUMN(Dold_sammanfattning!$C:$C),0))</f>
        <v/>
      </c>
      <c r="E222" s="16">
        <f t="shared" si="3"/>
        <v>219</v>
      </c>
      <c r="F222" s="16" t="e">
        <f ca="1">VLOOKUP($E222,Dold_sammanfattning!$A:$K,COLUMN(Dold_sammanfattning!$K:$K),0)</f>
        <v>#N/A</v>
      </c>
    </row>
    <row r="223" spans="1:6" x14ac:dyDescent="0.3">
      <c r="A223" s="58" t="str">
        <f ca="1">IF(IFERROR(VLOOKUP($E223,Dold_sammanfattning!$A:$J,COLUMN(Dold_sammanfattning!$B:$B),0),"")="","",VLOOKUP($E223,Dold_sammanfattning!$A:$J,COLUMN(Dold_sammanfattning!$B:$B),0))</f>
        <v/>
      </c>
      <c r="B223" t="str">
        <f ca="1">IF(IFERROR(VLOOKUP($E223,Dold_sammanfattning!$A:$J,COLUMN(Dold_sammanfattning!$C:$C),0),"")="","",VLOOKUP($E223,Dold_sammanfattning!$A:$J,COLUMN(Dold_sammanfattning!$C:$C),0))</f>
        <v/>
      </c>
      <c r="E223" s="16">
        <f t="shared" si="3"/>
        <v>220</v>
      </c>
      <c r="F223" s="16" t="e">
        <f ca="1">VLOOKUP($E223,Dold_sammanfattning!$A:$K,COLUMN(Dold_sammanfattning!$K:$K),0)</f>
        <v>#N/A</v>
      </c>
    </row>
    <row r="224" spans="1:6" x14ac:dyDescent="0.3">
      <c r="A224" s="58" t="str">
        <f ca="1">IF(IFERROR(VLOOKUP($E224,Dold_sammanfattning!$A:$J,COLUMN(Dold_sammanfattning!$B:$B),0),"")="","",VLOOKUP($E224,Dold_sammanfattning!$A:$J,COLUMN(Dold_sammanfattning!$B:$B),0))</f>
        <v/>
      </c>
      <c r="B224" t="str">
        <f ca="1">IF(IFERROR(VLOOKUP($E224,Dold_sammanfattning!$A:$J,COLUMN(Dold_sammanfattning!$C:$C),0),"")="","",VLOOKUP($E224,Dold_sammanfattning!$A:$J,COLUMN(Dold_sammanfattning!$C:$C),0))</f>
        <v/>
      </c>
      <c r="E224" s="16">
        <f t="shared" si="3"/>
        <v>221</v>
      </c>
      <c r="F224" s="16" t="e">
        <f ca="1">VLOOKUP($E224,Dold_sammanfattning!$A:$K,COLUMN(Dold_sammanfattning!$K:$K),0)</f>
        <v>#N/A</v>
      </c>
    </row>
    <row r="225" spans="1:6" x14ac:dyDescent="0.3">
      <c r="A225" s="58" t="str">
        <f ca="1">IF(IFERROR(VLOOKUP($E225,Dold_sammanfattning!$A:$J,COLUMN(Dold_sammanfattning!$B:$B),0),"")="","",VLOOKUP($E225,Dold_sammanfattning!$A:$J,COLUMN(Dold_sammanfattning!$B:$B),0))</f>
        <v/>
      </c>
      <c r="B225" t="str">
        <f ca="1">IF(IFERROR(VLOOKUP($E225,Dold_sammanfattning!$A:$J,COLUMN(Dold_sammanfattning!$C:$C),0),"")="","",VLOOKUP($E225,Dold_sammanfattning!$A:$J,COLUMN(Dold_sammanfattning!$C:$C),0))</f>
        <v/>
      </c>
      <c r="E225" s="16">
        <f t="shared" si="3"/>
        <v>222</v>
      </c>
      <c r="F225" s="16" t="e">
        <f ca="1">VLOOKUP($E225,Dold_sammanfattning!$A:$K,COLUMN(Dold_sammanfattning!$K:$K),0)</f>
        <v>#N/A</v>
      </c>
    </row>
    <row r="226" spans="1:6" x14ac:dyDescent="0.3">
      <c r="A226" s="58" t="str">
        <f ca="1">IF(IFERROR(VLOOKUP($E226,Dold_sammanfattning!$A:$J,COLUMN(Dold_sammanfattning!$B:$B),0),"")="","",VLOOKUP($E226,Dold_sammanfattning!$A:$J,COLUMN(Dold_sammanfattning!$B:$B),0))</f>
        <v/>
      </c>
      <c r="B226" t="str">
        <f ca="1">IF(IFERROR(VLOOKUP($E226,Dold_sammanfattning!$A:$J,COLUMN(Dold_sammanfattning!$C:$C),0),"")="","",VLOOKUP($E226,Dold_sammanfattning!$A:$J,COLUMN(Dold_sammanfattning!$C:$C),0))</f>
        <v/>
      </c>
      <c r="E226" s="16">
        <f t="shared" si="3"/>
        <v>223</v>
      </c>
      <c r="F226" s="16" t="e">
        <f ca="1">VLOOKUP($E226,Dold_sammanfattning!$A:$K,COLUMN(Dold_sammanfattning!$K:$K),0)</f>
        <v>#N/A</v>
      </c>
    </row>
    <row r="227" spans="1:6" x14ac:dyDescent="0.3">
      <c r="A227" s="58" t="str">
        <f ca="1">IF(IFERROR(VLOOKUP($E227,Dold_sammanfattning!$A:$J,COLUMN(Dold_sammanfattning!$B:$B),0),"")="","",VLOOKUP($E227,Dold_sammanfattning!$A:$J,COLUMN(Dold_sammanfattning!$B:$B),0))</f>
        <v/>
      </c>
      <c r="B227" t="str">
        <f ca="1">IF(IFERROR(VLOOKUP($E227,Dold_sammanfattning!$A:$J,COLUMN(Dold_sammanfattning!$C:$C),0),"")="","",VLOOKUP($E227,Dold_sammanfattning!$A:$J,COLUMN(Dold_sammanfattning!$C:$C),0))</f>
        <v/>
      </c>
      <c r="E227" s="16">
        <f t="shared" si="3"/>
        <v>224</v>
      </c>
      <c r="F227" s="16" t="e">
        <f ca="1">VLOOKUP($E227,Dold_sammanfattning!$A:$K,COLUMN(Dold_sammanfattning!$K:$K),0)</f>
        <v>#N/A</v>
      </c>
    </row>
    <row r="228" spans="1:6" x14ac:dyDescent="0.3">
      <c r="A228" s="58" t="str">
        <f ca="1">IF(IFERROR(VLOOKUP($E228,Dold_sammanfattning!$A:$J,COLUMN(Dold_sammanfattning!$B:$B),0),"")="","",VLOOKUP($E228,Dold_sammanfattning!$A:$J,COLUMN(Dold_sammanfattning!$B:$B),0))</f>
        <v/>
      </c>
      <c r="B228" t="str">
        <f ca="1">IF(IFERROR(VLOOKUP($E228,Dold_sammanfattning!$A:$J,COLUMN(Dold_sammanfattning!$C:$C),0),"")="","",VLOOKUP($E228,Dold_sammanfattning!$A:$J,COLUMN(Dold_sammanfattning!$C:$C),0))</f>
        <v/>
      </c>
      <c r="E228" s="16">
        <f t="shared" si="3"/>
        <v>225</v>
      </c>
      <c r="F228" s="16" t="e">
        <f ca="1">VLOOKUP($E228,Dold_sammanfattning!$A:$K,COLUMN(Dold_sammanfattning!$K:$K),0)</f>
        <v>#N/A</v>
      </c>
    </row>
    <row r="229" spans="1:6" x14ac:dyDescent="0.3">
      <c r="A229" s="58" t="str">
        <f ca="1">IF(IFERROR(VLOOKUP($E229,Dold_sammanfattning!$A:$J,COLUMN(Dold_sammanfattning!$B:$B),0),"")="","",VLOOKUP($E229,Dold_sammanfattning!$A:$J,COLUMN(Dold_sammanfattning!$B:$B),0))</f>
        <v/>
      </c>
      <c r="B229" t="str">
        <f ca="1">IF(IFERROR(VLOOKUP($E229,Dold_sammanfattning!$A:$J,COLUMN(Dold_sammanfattning!$C:$C),0),"")="","",VLOOKUP($E229,Dold_sammanfattning!$A:$J,COLUMN(Dold_sammanfattning!$C:$C),0))</f>
        <v/>
      </c>
      <c r="E229" s="16">
        <f t="shared" si="3"/>
        <v>226</v>
      </c>
      <c r="F229" s="16" t="e">
        <f ca="1">VLOOKUP($E229,Dold_sammanfattning!$A:$K,COLUMN(Dold_sammanfattning!$K:$K),0)</f>
        <v>#N/A</v>
      </c>
    </row>
    <row r="230" spans="1:6" x14ac:dyDescent="0.3">
      <c r="A230" s="58" t="str">
        <f ca="1">IF(IFERROR(VLOOKUP($E230,Dold_sammanfattning!$A:$J,COLUMN(Dold_sammanfattning!$B:$B),0),"")="","",VLOOKUP($E230,Dold_sammanfattning!$A:$J,COLUMN(Dold_sammanfattning!$B:$B),0))</f>
        <v/>
      </c>
      <c r="B230" t="str">
        <f ca="1">IF(IFERROR(VLOOKUP($E230,Dold_sammanfattning!$A:$J,COLUMN(Dold_sammanfattning!$C:$C),0),"")="","",VLOOKUP($E230,Dold_sammanfattning!$A:$J,COLUMN(Dold_sammanfattning!$C:$C),0))</f>
        <v/>
      </c>
      <c r="E230" s="16">
        <f t="shared" si="3"/>
        <v>227</v>
      </c>
      <c r="F230" s="16" t="e">
        <f ca="1">VLOOKUP($E230,Dold_sammanfattning!$A:$K,COLUMN(Dold_sammanfattning!$K:$K),0)</f>
        <v>#N/A</v>
      </c>
    </row>
    <row r="231" spans="1:6" x14ac:dyDescent="0.3">
      <c r="A231" s="58" t="str">
        <f ca="1">IF(IFERROR(VLOOKUP($E231,Dold_sammanfattning!$A:$J,COLUMN(Dold_sammanfattning!$B:$B),0),"")="","",VLOOKUP($E231,Dold_sammanfattning!$A:$J,COLUMN(Dold_sammanfattning!$B:$B),0))</f>
        <v/>
      </c>
      <c r="B231" t="str">
        <f ca="1">IF(IFERROR(VLOOKUP($E231,Dold_sammanfattning!$A:$J,COLUMN(Dold_sammanfattning!$C:$C),0),"")="","",VLOOKUP($E231,Dold_sammanfattning!$A:$J,COLUMN(Dold_sammanfattning!$C:$C),0))</f>
        <v/>
      </c>
      <c r="E231" s="16">
        <f t="shared" si="3"/>
        <v>228</v>
      </c>
      <c r="F231" s="16" t="e">
        <f ca="1">VLOOKUP($E231,Dold_sammanfattning!$A:$K,COLUMN(Dold_sammanfattning!$K:$K),0)</f>
        <v>#N/A</v>
      </c>
    </row>
    <row r="232" spans="1:6" x14ac:dyDescent="0.3">
      <c r="A232" s="58" t="str">
        <f ca="1">IF(IFERROR(VLOOKUP($E232,Dold_sammanfattning!$A:$J,COLUMN(Dold_sammanfattning!$B:$B),0),"")="","",VLOOKUP($E232,Dold_sammanfattning!$A:$J,COLUMN(Dold_sammanfattning!$B:$B),0))</f>
        <v/>
      </c>
      <c r="B232" t="str">
        <f ca="1">IF(IFERROR(VLOOKUP($E232,Dold_sammanfattning!$A:$J,COLUMN(Dold_sammanfattning!$C:$C),0),"")="","",VLOOKUP($E232,Dold_sammanfattning!$A:$J,COLUMN(Dold_sammanfattning!$C:$C),0))</f>
        <v/>
      </c>
      <c r="E232" s="16">
        <f t="shared" si="3"/>
        <v>229</v>
      </c>
      <c r="F232" s="16" t="e">
        <f ca="1">VLOOKUP($E232,Dold_sammanfattning!$A:$K,COLUMN(Dold_sammanfattning!$K:$K),0)</f>
        <v>#N/A</v>
      </c>
    </row>
    <row r="233" spans="1:6" x14ac:dyDescent="0.3">
      <c r="A233" s="58" t="str">
        <f ca="1">IF(IFERROR(VLOOKUP($E233,Dold_sammanfattning!$A:$J,COLUMN(Dold_sammanfattning!$B:$B),0),"")="","",VLOOKUP($E233,Dold_sammanfattning!$A:$J,COLUMN(Dold_sammanfattning!$B:$B),0))</f>
        <v/>
      </c>
      <c r="B233" t="str">
        <f ca="1">IF(IFERROR(VLOOKUP($E233,Dold_sammanfattning!$A:$J,COLUMN(Dold_sammanfattning!$C:$C),0),"")="","",VLOOKUP($E233,Dold_sammanfattning!$A:$J,COLUMN(Dold_sammanfattning!$C:$C),0))</f>
        <v/>
      </c>
      <c r="E233" s="16">
        <f t="shared" si="3"/>
        <v>230</v>
      </c>
      <c r="F233" s="16" t="e">
        <f ca="1">VLOOKUP($E233,Dold_sammanfattning!$A:$K,COLUMN(Dold_sammanfattning!$K:$K),0)</f>
        <v>#N/A</v>
      </c>
    </row>
    <row r="234" spans="1:6" x14ac:dyDescent="0.3">
      <c r="A234" s="58" t="str">
        <f ca="1">IF(IFERROR(VLOOKUP($E234,Dold_sammanfattning!$A:$J,COLUMN(Dold_sammanfattning!$B:$B),0),"")="","",VLOOKUP($E234,Dold_sammanfattning!$A:$J,COLUMN(Dold_sammanfattning!$B:$B),0))</f>
        <v/>
      </c>
      <c r="B234" t="str">
        <f ca="1">IF(IFERROR(VLOOKUP($E234,Dold_sammanfattning!$A:$J,COLUMN(Dold_sammanfattning!$C:$C),0),"")="","",VLOOKUP($E234,Dold_sammanfattning!$A:$J,COLUMN(Dold_sammanfattning!$C:$C),0))</f>
        <v/>
      </c>
      <c r="E234" s="16">
        <f t="shared" si="3"/>
        <v>231</v>
      </c>
      <c r="F234" s="16" t="e">
        <f ca="1">VLOOKUP($E234,Dold_sammanfattning!$A:$K,COLUMN(Dold_sammanfattning!$K:$K),0)</f>
        <v>#N/A</v>
      </c>
    </row>
    <row r="235" spans="1:6" x14ac:dyDescent="0.3">
      <c r="A235" s="58" t="str">
        <f ca="1">IF(IFERROR(VLOOKUP($E235,Dold_sammanfattning!$A:$J,COLUMN(Dold_sammanfattning!$B:$B),0),"")="","",VLOOKUP($E235,Dold_sammanfattning!$A:$J,COLUMN(Dold_sammanfattning!$B:$B),0))</f>
        <v/>
      </c>
      <c r="B235" t="str">
        <f ca="1">IF(IFERROR(VLOOKUP($E235,Dold_sammanfattning!$A:$J,COLUMN(Dold_sammanfattning!$C:$C),0),"")="","",VLOOKUP($E235,Dold_sammanfattning!$A:$J,COLUMN(Dold_sammanfattning!$C:$C),0))</f>
        <v/>
      </c>
      <c r="E235" s="16">
        <f t="shared" si="3"/>
        <v>232</v>
      </c>
      <c r="F235" s="16" t="e">
        <f ca="1">VLOOKUP($E235,Dold_sammanfattning!$A:$K,COLUMN(Dold_sammanfattning!$K:$K),0)</f>
        <v>#N/A</v>
      </c>
    </row>
    <row r="236" spans="1:6" x14ac:dyDescent="0.3">
      <c r="A236" s="58" t="str">
        <f ca="1">IF(IFERROR(VLOOKUP($E236,Dold_sammanfattning!$A:$J,COLUMN(Dold_sammanfattning!$B:$B),0),"")="","",VLOOKUP($E236,Dold_sammanfattning!$A:$J,COLUMN(Dold_sammanfattning!$B:$B),0))</f>
        <v/>
      </c>
      <c r="B236" t="str">
        <f ca="1">IF(IFERROR(VLOOKUP($E236,Dold_sammanfattning!$A:$J,COLUMN(Dold_sammanfattning!$C:$C),0),"")="","",VLOOKUP($E236,Dold_sammanfattning!$A:$J,COLUMN(Dold_sammanfattning!$C:$C),0))</f>
        <v/>
      </c>
      <c r="E236" s="16">
        <f t="shared" si="3"/>
        <v>233</v>
      </c>
      <c r="F236" s="16" t="e">
        <f ca="1">VLOOKUP($E236,Dold_sammanfattning!$A:$K,COLUMN(Dold_sammanfattning!$K:$K),0)</f>
        <v>#N/A</v>
      </c>
    </row>
    <row r="237" spans="1:6" x14ac:dyDescent="0.3">
      <c r="A237" s="58" t="str">
        <f ca="1">IF(IFERROR(VLOOKUP($E237,Dold_sammanfattning!$A:$J,COLUMN(Dold_sammanfattning!$B:$B),0),"")="","",VLOOKUP($E237,Dold_sammanfattning!$A:$J,COLUMN(Dold_sammanfattning!$B:$B),0))</f>
        <v/>
      </c>
      <c r="B237" t="str">
        <f ca="1">IF(IFERROR(VLOOKUP($E237,Dold_sammanfattning!$A:$J,COLUMN(Dold_sammanfattning!$C:$C),0),"")="","",VLOOKUP($E237,Dold_sammanfattning!$A:$J,COLUMN(Dold_sammanfattning!$C:$C),0))</f>
        <v/>
      </c>
      <c r="E237" s="16">
        <f t="shared" si="3"/>
        <v>234</v>
      </c>
      <c r="F237" s="16" t="e">
        <f ca="1">VLOOKUP($E237,Dold_sammanfattning!$A:$K,COLUMN(Dold_sammanfattning!$K:$K),0)</f>
        <v>#N/A</v>
      </c>
    </row>
    <row r="238" spans="1:6" x14ac:dyDescent="0.3">
      <c r="A238" s="58" t="str">
        <f ca="1">IF(IFERROR(VLOOKUP($E238,Dold_sammanfattning!$A:$J,COLUMN(Dold_sammanfattning!$B:$B),0),"")="","",VLOOKUP($E238,Dold_sammanfattning!$A:$J,COLUMN(Dold_sammanfattning!$B:$B),0))</f>
        <v/>
      </c>
      <c r="B238" t="str">
        <f ca="1">IF(IFERROR(VLOOKUP($E238,Dold_sammanfattning!$A:$J,COLUMN(Dold_sammanfattning!$C:$C),0),"")="","",VLOOKUP($E238,Dold_sammanfattning!$A:$J,COLUMN(Dold_sammanfattning!$C:$C),0))</f>
        <v/>
      </c>
      <c r="E238" s="16">
        <f t="shared" si="3"/>
        <v>235</v>
      </c>
      <c r="F238" s="16" t="e">
        <f ca="1">VLOOKUP($E238,Dold_sammanfattning!$A:$K,COLUMN(Dold_sammanfattning!$K:$K),0)</f>
        <v>#N/A</v>
      </c>
    </row>
    <row r="239" spans="1:6" x14ac:dyDescent="0.3">
      <c r="A239" s="58" t="str">
        <f ca="1">IF(IFERROR(VLOOKUP($E239,Dold_sammanfattning!$A:$J,COLUMN(Dold_sammanfattning!$B:$B),0),"")="","",VLOOKUP($E239,Dold_sammanfattning!$A:$J,COLUMN(Dold_sammanfattning!$B:$B),0))</f>
        <v/>
      </c>
      <c r="B239" t="str">
        <f ca="1">IF(IFERROR(VLOOKUP($E239,Dold_sammanfattning!$A:$J,COLUMN(Dold_sammanfattning!$C:$C),0),"")="","",VLOOKUP($E239,Dold_sammanfattning!$A:$J,COLUMN(Dold_sammanfattning!$C:$C),0))</f>
        <v/>
      </c>
      <c r="E239" s="16">
        <f t="shared" si="3"/>
        <v>236</v>
      </c>
      <c r="F239" s="16" t="e">
        <f ca="1">VLOOKUP($E239,Dold_sammanfattning!$A:$K,COLUMN(Dold_sammanfattning!$K:$K),0)</f>
        <v>#N/A</v>
      </c>
    </row>
    <row r="240" spans="1:6" x14ac:dyDescent="0.3">
      <c r="A240" s="58" t="str">
        <f ca="1">IF(IFERROR(VLOOKUP($E240,Dold_sammanfattning!$A:$J,COLUMN(Dold_sammanfattning!$B:$B),0),"")="","",VLOOKUP($E240,Dold_sammanfattning!$A:$J,COLUMN(Dold_sammanfattning!$B:$B),0))</f>
        <v/>
      </c>
      <c r="B240" t="str">
        <f ca="1">IF(IFERROR(VLOOKUP($E240,Dold_sammanfattning!$A:$J,COLUMN(Dold_sammanfattning!$C:$C),0),"")="","",VLOOKUP($E240,Dold_sammanfattning!$A:$J,COLUMN(Dold_sammanfattning!$C:$C),0))</f>
        <v/>
      </c>
      <c r="E240" s="16">
        <f t="shared" si="3"/>
        <v>237</v>
      </c>
      <c r="F240" s="16" t="e">
        <f ca="1">VLOOKUP($E240,Dold_sammanfattning!$A:$K,COLUMN(Dold_sammanfattning!$K:$K),0)</f>
        <v>#N/A</v>
      </c>
    </row>
    <row r="241" spans="1:6" x14ac:dyDescent="0.3">
      <c r="A241" s="58" t="str">
        <f ca="1">IF(IFERROR(VLOOKUP($E241,Dold_sammanfattning!$A:$J,COLUMN(Dold_sammanfattning!$B:$B),0),"")="","",VLOOKUP($E241,Dold_sammanfattning!$A:$J,COLUMN(Dold_sammanfattning!$B:$B),0))</f>
        <v/>
      </c>
      <c r="B241" t="str">
        <f ca="1">IF(IFERROR(VLOOKUP($E241,Dold_sammanfattning!$A:$J,COLUMN(Dold_sammanfattning!$C:$C),0),"")="","",VLOOKUP($E241,Dold_sammanfattning!$A:$J,COLUMN(Dold_sammanfattning!$C:$C),0))</f>
        <v/>
      </c>
      <c r="E241" s="16">
        <f t="shared" si="3"/>
        <v>238</v>
      </c>
      <c r="F241" s="16" t="e">
        <f ca="1">VLOOKUP($E241,Dold_sammanfattning!$A:$K,COLUMN(Dold_sammanfattning!$K:$K),0)</f>
        <v>#N/A</v>
      </c>
    </row>
    <row r="242" spans="1:6" x14ac:dyDescent="0.3">
      <c r="A242" s="58" t="str">
        <f ca="1">IF(IFERROR(VLOOKUP($E242,Dold_sammanfattning!$A:$J,COLUMN(Dold_sammanfattning!$B:$B),0),"")="","",VLOOKUP($E242,Dold_sammanfattning!$A:$J,COLUMN(Dold_sammanfattning!$B:$B),0))</f>
        <v/>
      </c>
      <c r="B242" t="str">
        <f ca="1">IF(IFERROR(VLOOKUP($E242,Dold_sammanfattning!$A:$J,COLUMN(Dold_sammanfattning!$C:$C),0),"")="","",VLOOKUP($E242,Dold_sammanfattning!$A:$J,COLUMN(Dold_sammanfattning!$C:$C),0))</f>
        <v/>
      </c>
      <c r="E242" s="16">
        <f t="shared" si="3"/>
        <v>239</v>
      </c>
      <c r="F242" s="16" t="e">
        <f ca="1">VLOOKUP($E242,Dold_sammanfattning!$A:$K,COLUMN(Dold_sammanfattning!$K:$K),0)</f>
        <v>#N/A</v>
      </c>
    </row>
    <row r="243" spans="1:6" x14ac:dyDescent="0.3">
      <c r="A243" s="58" t="str">
        <f ca="1">IF(IFERROR(VLOOKUP($E243,Dold_sammanfattning!$A:$J,COLUMN(Dold_sammanfattning!$B:$B),0),"")="","",VLOOKUP($E243,Dold_sammanfattning!$A:$J,COLUMN(Dold_sammanfattning!$B:$B),0))</f>
        <v/>
      </c>
      <c r="B243" t="str">
        <f ca="1">IF(IFERROR(VLOOKUP($E243,Dold_sammanfattning!$A:$J,COLUMN(Dold_sammanfattning!$C:$C),0),"")="","",VLOOKUP($E243,Dold_sammanfattning!$A:$J,COLUMN(Dold_sammanfattning!$C:$C),0))</f>
        <v/>
      </c>
      <c r="E243" s="16">
        <f t="shared" si="3"/>
        <v>240</v>
      </c>
      <c r="F243" s="16" t="e">
        <f ca="1">VLOOKUP($E243,Dold_sammanfattning!$A:$K,COLUMN(Dold_sammanfattning!$K:$K),0)</f>
        <v>#N/A</v>
      </c>
    </row>
    <row r="244" spans="1:6" x14ac:dyDescent="0.3">
      <c r="A244" s="58" t="str">
        <f ca="1">IF(IFERROR(VLOOKUP($E244,Dold_sammanfattning!$A:$J,COLUMN(Dold_sammanfattning!$B:$B),0),"")="","",VLOOKUP($E244,Dold_sammanfattning!$A:$J,COLUMN(Dold_sammanfattning!$B:$B),0))</f>
        <v/>
      </c>
      <c r="B244" t="str">
        <f ca="1">IF(IFERROR(VLOOKUP($E244,Dold_sammanfattning!$A:$J,COLUMN(Dold_sammanfattning!$C:$C),0),"")="","",VLOOKUP($E244,Dold_sammanfattning!$A:$J,COLUMN(Dold_sammanfattning!$C:$C),0))</f>
        <v/>
      </c>
      <c r="E244" s="16">
        <f t="shared" si="3"/>
        <v>241</v>
      </c>
      <c r="F244" s="16" t="e">
        <f ca="1">VLOOKUP($E244,Dold_sammanfattning!$A:$K,COLUMN(Dold_sammanfattning!$K:$K),0)</f>
        <v>#N/A</v>
      </c>
    </row>
    <row r="245" spans="1:6" x14ac:dyDescent="0.3">
      <c r="A245" s="58" t="str">
        <f ca="1">IF(IFERROR(VLOOKUP($E245,Dold_sammanfattning!$A:$J,COLUMN(Dold_sammanfattning!$B:$B),0),"")="","",VLOOKUP($E245,Dold_sammanfattning!$A:$J,COLUMN(Dold_sammanfattning!$B:$B),0))</f>
        <v/>
      </c>
      <c r="B245" t="str">
        <f ca="1">IF(IFERROR(VLOOKUP($E245,Dold_sammanfattning!$A:$J,COLUMN(Dold_sammanfattning!$C:$C),0),"")="","",VLOOKUP($E245,Dold_sammanfattning!$A:$J,COLUMN(Dold_sammanfattning!$C:$C),0))</f>
        <v/>
      </c>
      <c r="E245" s="16">
        <f t="shared" si="3"/>
        <v>242</v>
      </c>
      <c r="F245" s="16" t="e">
        <f ca="1">VLOOKUP($E245,Dold_sammanfattning!$A:$K,COLUMN(Dold_sammanfattning!$K:$K),0)</f>
        <v>#N/A</v>
      </c>
    </row>
    <row r="246" spans="1:6" x14ac:dyDescent="0.3">
      <c r="A246" s="58" t="str">
        <f ca="1">IF(IFERROR(VLOOKUP($E246,Dold_sammanfattning!$A:$J,COLUMN(Dold_sammanfattning!$B:$B),0),"")="","",VLOOKUP($E246,Dold_sammanfattning!$A:$J,COLUMN(Dold_sammanfattning!$B:$B),0))</f>
        <v/>
      </c>
      <c r="B246" t="str">
        <f ca="1">IF(IFERROR(VLOOKUP($E246,Dold_sammanfattning!$A:$J,COLUMN(Dold_sammanfattning!$C:$C),0),"")="","",VLOOKUP($E246,Dold_sammanfattning!$A:$J,COLUMN(Dold_sammanfattning!$C:$C),0))</f>
        <v/>
      </c>
      <c r="E246" s="16">
        <f t="shared" si="3"/>
        <v>243</v>
      </c>
      <c r="F246" s="16" t="e">
        <f ca="1">VLOOKUP($E246,Dold_sammanfattning!$A:$K,COLUMN(Dold_sammanfattning!$K:$K),0)</f>
        <v>#N/A</v>
      </c>
    </row>
    <row r="247" spans="1:6" x14ac:dyDescent="0.3">
      <c r="A247" s="58" t="str">
        <f ca="1">IF(IFERROR(VLOOKUP($E247,Dold_sammanfattning!$A:$J,COLUMN(Dold_sammanfattning!$B:$B),0),"")="","",VLOOKUP($E247,Dold_sammanfattning!$A:$J,COLUMN(Dold_sammanfattning!$B:$B),0))</f>
        <v/>
      </c>
      <c r="B247" t="str">
        <f ca="1">IF(IFERROR(VLOOKUP($E247,Dold_sammanfattning!$A:$J,COLUMN(Dold_sammanfattning!$C:$C),0),"")="","",VLOOKUP($E247,Dold_sammanfattning!$A:$J,COLUMN(Dold_sammanfattning!$C:$C),0))</f>
        <v/>
      </c>
      <c r="E247" s="16">
        <f t="shared" si="3"/>
        <v>244</v>
      </c>
      <c r="F247" s="16" t="e">
        <f ca="1">VLOOKUP($E247,Dold_sammanfattning!$A:$K,COLUMN(Dold_sammanfattning!$K:$K),0)</f>
        <v>#N/A</v>
      </c>
    </row>
    <row r="248" spans="1:6" x14ac:dyDescent="0.3">
      <c r="A248" s="58" t="str">
        <f ca="1">IF(IFERROR(VLOOKUP($E248,Dold_sammanfattning!$A:$J,COLUMN(Dold_sammanfattning!$B:$B),0),"")="","",VLOOKUP($E248,Dold_sammanfattning!$A:$J,COLUMN(Dold_sammanfattning!$B:$B),0))</f>
        <v/>
      </c>
      <c r="B248" t="str">
        <f ca="1">IF(IFERROR(VLOOKUP($E248,Dold_sammanfattning!$A:$J,COLUMN(Dold_sammanfattning!$C:$C),0),"")="","",VLOOKUP($E248,Dold_sammanfattning!$A:$J,COLUMN(Dold_sammanfattning!$C:$C),0))</f>
        <v/>
      </c>
      <c r="E248" s="16">
        <f t="shared" si="3"/>
        <v>245</v>
      </c>
      <c r="F248" s="16" t="e">
        <f ca="1">VLOOKUP($E248,Dold_sammanfattning!$A:$K,COLUMN(Dold_sammanfattning!$K:$K),0)</f>
        <v>#N/A</v>
      </c>
    </row>
    <row r="249" spans="1:6" x14ac:dyDescent="0.3">
      <c r="A249" s="58" t="str">
        <f ca="1">IF(IFERROR(VLOOKUP($E249,Dold_sammanfattning!$A:$J,COLUMN(Dold_sammanfattning!$B:$B),0),"")="","",VLOOKUP($E249,Dold_sammanfattning!$A:$J,COLUMN(Dold_sammanfattning!$B:$B),0))</f>
        <v/>
      </c>
      <c r="B249" t="str">
        <f ca="1">IF(IFERROR(VLOOKUP($E249,Dold_sammanfattning!$A:$J,COLUMN(Dold_sammanfattning!$C:$C),0),"")="","",VLOOKUP($E249,Dold_sammanfattning!$A:$J,COLUMN(Dold_sammanfattning!$C:$C),0))</f>
        <v/>
      </c>
      <c r="E249" s="16">
        <f t="shared" si="3"/>
        <v>246</v>
      </c>
      <c r="F249" s="16" t="e">
        <f ca="1">VLOOKUP($E249,Dold_sammanfattning!$A:$K,COLUMN(Dold_sammanfattning!$K:$K),0)</f>
        <v>#N/A</v>
      </c>
    </row>
    <row r="250" spans="1:6" x14ac:dyDescent="0.3">
      <c r="A250" s="58" t="str">
        <f ca="1">IF(IFERROR(VLOOKUP($E250,Dold_sammanfattning!$A:$J,COLUMN(Dold_sammanfattning!$B:$B),0),"")="","",VLOOKUP($E250,Dold_sammanfattning!$A:$J,COLUMN(Dold_sammanfattning!$B:$B),0))</f>
        <v/>
      </c>
      <c r="B250" t="str">
        <f ca="1">IF(IFERROR(VLOOKUP($E250,Dold_sammanfattning!$A:$J,COLUMN(Dold_sammanfattning!$C:$C),0),"")="","",VLOOKUP($E250,Dold_sammanfattning!$A:$J,COLUMN(Dold_sammanfattning!$C:$C),0))</f>
        <v/>
      </c>
      <c r="E250" s="16">
        <f t="shared" si="3"/>
        <v>247</v>
      </c>
      <c r="F250" s="16" t="e">
        <f ca="1">VLOOKUP($E250,Dold_sammanfattning!$A:$K,COLUMN(Dold_sammanfattning!$K:$K),0)</f>
        <v>#N/A</v>
      </c>
    </row>
    <row r="251" spans="1:6" x14ac:dyDescent="0.3">
      <c r="A251" s="58" t="str">
        <f ca="1">IF(IFERROR(VLOOKUP($E251,Dold_sammanfattning!$A:$J,COLUMN(Dold_sammanfattning!$B:$B),0),"")="","",VLOOKUP($E251,Dold_sammanfattning!$A:$J,COLUMN(Dold_sammanfattning!$B:$B),0))</f>
        <v/>
      </c>
      <c r="B251" t="str">
        <f ca="1">IF(IFERROR(VLOOKUP($E251,Dold_sammanfattning!$A:$J,COLUMN(Dold_sammanfattning!$C:$C),0),"")="","",VLOOKUP($E251,Dold_sammanfattning!$A:$J,COLUMN(Dold_sammanfattning!$C:$C),0))</f>
        <v/>
      </c>
      <c r="E251" s="16">
        <f t="shared" si="3"/>
        <v>248</v>
      </c>
      <c r="F251" s="16" t="e">
        <f ca="1">VLOOKUP($E251,Dold_sammanfattning!$A:$K,COLUMN(Dold_sammanfattning!$K:$K),0)</f>
        <v>#N/A</v>
      </c>
    </row>
    <row r="252" spans="1:6" x14ac:dyDescent="0.3">
      <c r="A252" s="58" t="str">
        <f ca="1">IF(IFERROR(VLOOKUP($E252,Dold_sammanfattning!$A:$J,COLUMN(Dold_sammanfattning!$B:$B),0),"")="","",VLOOKUP($E252,Dold_sammanfattning!$A:$J,COLUMN(Dold_sammanfattning!$B:$B),0))</f>
        <v/>
      </c>
      <c r="B252" t="str">
        <f ca="1">IF(IFERROR(VLOOKUP($E252,Dold_sammanfattning!$A:$J,COLUMN(Dold_sammanfattning!$C:$C),0),"")="","",VLOOKUP($E252,Dold_sammanfattning!$A:$J,COLUMN(Dold_sammanfattning!$C:$C),0))</f>
        <v/>
      </c>
      <c r="E252" s="16">
        <f t="shared" si="3"/>
        <v>249</v>
      </c>
      <c r="F252" s="16" t="e">
        <f ca="1">VLOOKUP($E252,Dold_sammanfattning!$A:$K,COLUMN(Dold_sammanfattning!$K:$K),0)</f>
        <v>#N/A</v>
      </c>
    </row>
    <row r="253" spans="1:6" x14ac:dyDescent="0.3">
      <c r="A253" s="58" t="str">
        <f ca="1">IF(IFERROR(VLOOKUP($E253,Dold_sammanfattning!$A:$J,COLUMN(Dold_sammanfattning!$B:$B),0),"")="","",VLOOKUP($E253,Dold_sammanfattning!$A:$J,COLUMN(Dold_sammanfattning!$B:$B),0))</f>
        <v/>
      </c>
      <c r="B253" t="str">
        <f ca="1">IF(IFERROR(VLOOKUP($E253,Dold_sammanfattning!$A:$J,COLUMN(Dold_sammanfattning!$C:$C),0),"")="","",VLOOKUP($E253,Dold_sammanfattning!$A:$J,COLUMN(Dold_sammanfattning!$C:$C),0))</f>
        <v/>
      </c>
      <c r="E253" s="16">
        <f t="shared" si="3"/>
        <v>250</v>
      </c>
      <c r="F253" s="16" t="e">
        <f ca="1">VLOOKUP($E253,Dold_sammanfattning!$A:$K,COLUMN(Dold_sammanfattning!$K:$K),0)</f>
        <v>#N/A</v>
      </c>
    </row>
    <row r="254" spans="1:6" x14ac:dyDescent="0.3">
      <c r="A254" s="58" t="str">
        <f ca="1">IF(IFERROR(VLOOKUP($E254,Dold_sammanfattning!$A:$J,COLUMN(Dold_sammanfattning!$B:$B),0),"")="","",VLOOKUP($E254,Dold_sammanfattning!$A:$J,COLUMN(Dold_sammanfattning!$B:$B),0))</f>
        <v/>
      </c>
      <c r="B254" t="str">
        <f ca="1">IF(IFERROR(VLOOKUP($E254,Dold_sammanfattning!$A:$J,COLUMN(Dold_sammanfattning!$C:$C),0),"")="","",VLOOKUP($E254,Dold_sammanfattning!$A:$J,COLUMN(Dold_sammanfattning!$C:$C),0))</f>
        <v/>
      </c>
      <c r="E254" s="16">
        <f t="shared" si="3"/>
        <v>251</v>
      </c>
      <c r="F254" s="16" t="e">
        <f ca="1">VLOOKUP($E254,Dold_sammanfattning!$A:$K,COLUMN(Dold_sammanfattning!$K:$K),0)</f>
        <v>#N/A</v>
      </c>
    </row>
    <row r="255" spans="1:6" x14ac:dyDescent="0.3">
      <c r="A255" s="58" t="str">
        <f ca="1">IF(IFERROR(VLOOKUP($E255,Dold_sammanfattning!$A:$J,COLUMN(Dold_sammanfattning!$B:$B),0),"")="","",VLOOKUP($E255,Dold_sammanfattning!$A:$J,COLUMN(Dold_sammanfattning!$B:$B),0))</f>
        <v/>
      </c>
      <c r="B255" t="str">
        <f ca="1">IF(IFERROR(VLOOKUP($E255,Dold_sammanfattning!$A:$J,COLUMN(Dold_sammanfattning!$C:$C),0),"")="","",VLOOKUP($E255,Dold_sammanfattning!$A:$J,COLUMN(Dold_sammanfattning!$C:$C),0))</f>
        <v/>
      </c>
      <c r="E255" s="16">
        <f t="shared" si="3"/>
        <v>252</v>
      </c>
      <c r="F255" s="16" t="e">
        <f ca="1">VLOOKUP($E255,Dold_sammanfattning!$A:$K,COLUMN(Dold_sammanfattning!$K:$K),0)</f>
        <v>#N/A</v>
      </c>
    </row>
    <row r="256" spans="1:6" x14ac:dyDescent="0.3">
      <c r="A256" s="58" t="str">
        <f ca="1">IF(IFERROR(VLOOKUP($E256,Dold_sammanfattning!$A:$J,COLUMN(Dold_sammanfattning!$B:$B),0),"")="","",VLOOKUP($E256,Dold_sammanfattning!$A:$J,COLUMN(Dold_sammanfattning!$B:$B),0))</f>
        <v/>
      </c>
      <c r="B256" t="str">
        <f ca="1">IF(IFERROR(VLOOKUP($E256,Dold_sammanfattning!$A:$J,COLUMN(Dold_sammanfattning!$C:$C),0),"")="","",VLOOKUP($E256,Dold_sammanfattning!$A:$J,COLUMN(Dold_sammanfattning!$C:$C),0))</f>
        <v/>
      </c>
      <c r="E256" s="16">
        <f t="shared" si="3"/>
        <v>253</v>
      </c>
      <c r="F256" s="16" t="e">
        <f ca="1">VLOOKUP($E256,Dold_sammanfattning!$A:$K,COLUMN(Dold_sammanfattning!$K:$K),0)</f>
        <v>#N/A</v>
      </c>
    </row>
    <row r="257" spans="1:6" x14ac:dyDescent="0.3">
      <c r="A257" s="58" t="str">
        <f ca="1">IF(IFERROR(VLOOKUP($E257,Dold_sammanfattning!$A:$J,COLUMN(Dold_sammanfattning!$B:$B),0),"")="","",VLOOKUP($E257,Dold_sammanfattning!$A:$J,COLUMN(Dold_sammanfattning!$B:$B),0))</f>
        <v/>
      </c>
      <c r="B257" t="str">
        <f ca="1">IF(IFERROR(VLOOKUP($E257,Dold_sammanfattning!$A:$J,COLUMN(Dold_sammanfattning!$C:$C),0),"")="","",VLOOKUP($E257,Dold_sammanfattning!$A:$J,COLUMN(Dold_sammanfattning!$C:$C),0))</f>
        <v/>
      </c>
      <c r="E257" s="16">
        <f t="shared" si="3"/>
        <v>254</v>
      </c>
      <c r="F257" s="16" t="e">
        <f ca="1">VLOOKUP($E257,Dold_sammanfattning!$A:$K,COLUMN(Dold_sammanfattning!$K:$K),0)</f>
        <v>#N/A</v>
      </c>
    </row>
    <row r="258" spans="1:6" x14ac:dyDescent="0.3">
      <c r="A258" s="58" t="str">
        <f ca="1">IF(IFERROR(VLOOKUP($E258,Dold_sammanfattning!$A:$J,COLUMN(Dold_sammanfattning!$B:$B),0),"")="","",VLOOKUP($E258,Dold_sammanfattning!$A:$J,COLUMN(Dold_sammanfattning!$B:$B),0))</f>
        <v/>
      </c>
      <c r="B258" t="str">
        <f ca="1">IF(IFERROR(VLOOKUP($E258,Dold_sammanfattning!$A:$J,COLUMN(Dold_sammanfattning!$C:$C),0),"")="","",VLOOKUP($E258,Dold_sammanfattning!$A:$J,COLUMN(Dold_sammanfattning!$C:$C),0))</f>
        <v/>
      </c>
      <c r="E258" s="16">
        <f t="shared" si="3"/>
        <v>255</v>
      </c>
      <c r="F258" s="16" t="e">
        <f ca="1">VLOOKUP($E258,Dold_sammanfattning!$A:$K,COLUMN(Dold_sammanfattning!$K:$K),0)</f>
        <v>#N/A</v>
      </c>
    </row>
    <row r="259" spans="1:6" x14ac:dyDescent="0.3">
      <c r="A259" s="58" t="str">
        <f ca="1">IF(IFERROR(VLOOKUP($E259,Dold_sammanfattning!$A:$J,COLUMN(Dold_sammanfattning!$B:$B),0),"")="","",VLOOKUP($E259,Dold_sammanfattning!$A:$J,COLUMN(Dold_sammanfattning!$B:$B),0))</f>
        <v/>
      </c>
      <c r="B259" t="str">
        <f ca="1">IF(IFERROR(VLOOKUP($E259,Dold_sammanfattning!$A:$J,COLUMN(Dold_sammanfattning!$C:$C),0),"")="","",VLOOKUP($E259,Dold_sammanfattning!$A:$J,COLUMN(Dold_sammanfattning!$C:$C),0))</f>
        <v/>
      </c>
      <c r="E259" s="16">
        <f t="shared" si="3"/>
        <v>256</v>
      </c>
      <c r="F259" s="16" t="e">
        <f ca="1">VLOOKUP($E259,Dold_sammanfattning!$A:$K,COLUMN(Dold_sammanfattning!$K:$K),0)</f>
        <v>#N/A</v>
      </c>
    </row>
    <row r="260" spans="1:6" x14ac:dyDescent="0.3">
      <c r="A260" s="58" t="str">
        <f ca="1">IF(IFERROR(VLOOKUP($E260,Dold_sammanfattning!$A:$J,COLUMN(Dold_sammanfattning!$B:$B),0),"")="","",VLOOKUP($E260,Dold_sammanfattning!$A:$J,COLUMN(Dold_sammanfattning!$B:$B),0))</f>
        <v/>
      </c>
      <c r="B260" t="str">
        <f ca="1">IF(IFERROR(VLOOKUP($E260,Dold_sammanfattning!$A:$J,COLUMN(Dold_sammanfattning!$C:$C),0),"")="","",VLOOKUP($E260,Dold_sammanfattning!$A:$J,COLUMN(Dold_sammanfattning!$C:$C),0))</f>
        <v/>
      </c>
      <c r="E260" s="16">
        <f t="shared" si="3"/>
        <v>257</v>
      </c>
      <c r="F260" s="16" t="e">
        <f ca="1">VLOOKUP($E260,Dold_sammanfattning!$A:$K,COLUMN(Dold_sammanfattning!$K:$K),0)</f>
        <v>#N/A</v>
      </c>
    </row>
    <row r="261" spans="1:6" x14ac:dyDescent="0.3">
      <c r="A261" s="58" t="str">
        <f ca="1">IF(IFERROR(VLOOKUP($E261,Dold_sammanfattning!$A:$J,COLUMN(Dold_sammanfattning!$B:$B),0),"")="","",VLOOKUP($E261,Dold_sammanfattning!$A:$J,COLUMN(Dold_sammanfattning!$B:$B),0))</f>
        <v/>
      </c>
      <c r="B261" t="str">
        <f ca="1">IF(IFERROR(VLOOKUP($E261,Dold_sammanfattning!$A:$J,COLUMN(Dold_sammanfattning!$C:$C),0),"")="","",VLOOKUP($E261,Dold_sammanfattning!$A:$J,COLUMN(Dold_sammanfattning!$C:$C),0))</f>
        <v/>
      </c>
      <c r="E261" s="16">
        <f t="shared" si="3"/>
        <v>258</v>
      </c>
      <c r="F261" s="16" t="e">
        <f ca="1">VLOOKUP($E261,Dold_sammanfattning!$A:$K,COLUMN(Dold_sammanfattning!$K:$K),0)</f>
        <v>#N/A</v>
      </c>
    </row>
    <row r="262" spans="1:6" x14ac:dyDescent="0.3">
      <c r="A262" s="58" t="str">
        <f ca="1">IF(IFERROR(VLOOKUP($E262,Dold_sammanfattning!$A:$J,COLUMN(Dold_sammanfattning!$B:$B),0),"")="","",VLOOKUP($E262,Dold_sammanfattning!$A:$J,COLUMN(Dold_sammanfattning!$B:$B),0))</f>
        <v/>
      </c>
      <c r="B262" t="str">
        <f ca="1">IF(IFERROR(VLOOKUP($E262,Dold_sammanfattning!$A:$J,COLUMN(Dold_sammanfattning!$C:$C),0),"")="","",VLOOKUP($E262,Dold_sammanfattning!$A:$J,COLUMN(Dold_sammanfattning!$C:$C),0))</f>
        <v/>
      </c>
      <c r="E262" s="16">
        <f t="shared" ref="E262:E325" si="4">E261+1</f>
        <v>259</v>
      </c>
      <c r="F262" s="16" t="e">
        <f ca="1">VLOOKUP($E262,Dold_sammanfattning!$A:$K,COLUMN(Dold_sammanfattning!$K:$K),0)</f>
        <v>#N/A</v>
      </c>
    </row>
    <row r="263" spans="1:6" x14ac:dyDescent="0.3">
      <c r="A263" s="58" t="str">
        <f ca="1">IF(IFERROR(VLOOKUP($E263,Dold_sammanfattning!$A:$J,COLUMN(Dold_sammanfattning!$B:$B),0),"")="","",VLOOKUP($E263,Dold_sammanfattning!$A:$J,COLUMN(Dold_sammanfattning!$B:$B),0))</f>
        <v/>
      </c>
      <c r="B263" t="str">
        <f ca="1">IF(IFERROR(VLOOKUP($E263,Dold_sammanfattning!$A:$J,COLUMN(Dold_sammanfattning!$C:$C),0),"")="","",VLOOKUP($E263,Dold_sammanfattning!$A:$J,COLUMN(Dold_sammanfattning!$C:$C),0))</f>
        <v/>
      </c>
      <c r="E263" s="16">
        <f t="shared" si="4"/>
        <v>260</v>
      </c>
      <c r="F263" s="16" t="e">
        <f ca="1">VLOOKUP($E263,Dold_sammanfattning!$A:$K,COLUMN(Dold_sammanfattning!$K:$K),0)</f>
        <v>#N/A</v>
      </c>
    </row>
    <row r="264" spans="1:6" x14ac:dyDescent="0.3">
      <c r="A264" s="58" t="str">
        <f ca="1">IF(IFERROR(VLOOKUP($E264,Dold_sammanfattning!$A:$J,COLUMN(Dold_sammanfattning!$B:$B),0),"")="","",VLOOKUP($E264,Dold_sammanfattning!$A:$J,COLUMN(Dold_sammanfattning!$B:$B),0))</f>
        <v/>
      </c>
      <c r="B264" t="str">
        <f ca="1">IF(IFERROR(VLOOKUP($E264,Dold_sammanfattning!$A:$J,COLUMN(Dold_sammanfattning!$C:$C),0),"")="","",VLOOKUP($E264,Dold_sammanfattning!$A:$J,COLUMN(Dold_sammanfattning!$C:$C),0))</f>
        <v/>
      </c>
      <c r="E264" s="16">
        <f t="shared" si="4"/>
        <v>261</v>
      </c>
      <c r="F264" s="16" t="e">
        <f ca="1">VLOOKUP($E264,Dold_sammanfattning!$A:$K,COLUMN(Dold_sammanfattning!$K:$K),0)</f>
        <v>#N/A</v>
      </c>
    </row>
    <row r="265" spans="1:6" x14ac:dyDescent="0.3">
      <c r="A265" s="58" t="str">
        <f ca="1">IF(IFERROR(VLOOKUP($E265,Dold_sammanfattning!$A:$J,COLUMN(Dold_sammanfattning!$B:$B),0),"")="","",VLOOKUP($E265,Dold_sammanfattning!$A:$J,COLUMN(Dold_sammanfattning!$B:$B),0))</f>
        <v/>
      </c>
      <c r="B265" t="str">
        <f ca="1">IF(IFERROR(VLOOKUP($E265,Dold_sammanfattning!$A:$J,COLUMN(Dold_sammanfattning!$C:$C),0),"")="","",VLOOKUP($E265,Dold_sammanfattning!$A:$J,COLUMN(Dold_sammanfattning!$C:$C),0))</f>
        <v/>
      </c>
      <c r="E265" s="16">
        <f t="shared" si="4"/>
        <v>262</v>
      </c>
      <c r="F265" s="16" t="e">
        <f ca="1">VLOOKUP($E265,Dold_sammanfattning!$A:$K,COLUMN(Dold_sammanfattning!$K:$K),0)</f>
        <v>#N/A</v>
      </c>
    </row>
    <row r="266" spans="1:6" x14ac:dyDescent="0.3">
      <c r="A266" s="58" t="str">
        <f ca="1">IF(IFERROR(VLOOKUP($E266,Dold_sammanfattning!$A:$J,COLUMN(Dold_sammanfattning!$B:$B),0),"")="","",VLOOKUP($E266,Dold_sammanfattning!$A:$J,COLUMN(Dold_sammanfattning!$B:$B),0))</f>
        <v/>
      </c>
      <c r="B266" t="str">
        <f ca="1">IF(IFERROR(VLOOKUP($E266,Dold_sammanfattning!$A:$J,COLUMN(Dold_sammanfattning!$C:$C),0),"")="","",VLOOKUP($E266,Dold_sammanfattning!$A:$J,COLUMN(Dold_sammanfattning!$C:$C),0))</f>
        <v/>
      </c>
      <c r="E266" s="16">
        <f t="shared" si="4"/>
        <v>263</v>
      </c>
      <c r="F266" s="16" t="e">
        <f ca="1">VLOOKUP($E266,Dold_sammanfattning!$A:$K,COLUMN(Dold_sammanfattning!$K:$K),0)</f>
        <v>#N/A</v>
      </c>
    </row>
    <row r="267" spans="1:6" x14ac:dyDescent="0.3">
      <c r="A267" s="58" t="str">
        <f ca="1">IF(IFERROR(VLOOKUP($E267,Dold_sammanfattning!$A:$J,COLUMN(Dold_sammanfattning!$B:$B),0),"")="","",VLOOKUP($E267,Dold_sammanfattning!$A:$J,COLUMN(Dold_sammanfattning!$B:$B),0))</f>
        <v/>
      </c>
      <c r="B267" t="str">
        <f ca="1">IF(IFERROR(VLOOKUP($E267,Dold_sammanfattning!$A:$J,COLUMN(Dold_sammanfattning!$C:$C),0),"")="","",VLOOKUP($E267,Dold_sammanfattning!$A:$J,COLUMN(Dold_sammanfattning!$C:$C),0))</f>
        <v/>
      </c>
      <c r="E267" s="16">
        <f t="shared" si="4"/>
        <v>264</v>
      </c>
      <c r="F267" s="16" t="e">
        <f ca="1">VLOOKUP($E267,Dold_sammanfattning!$A:$K,COLUMN(Dold_sammanfattning!$K:$K),0)</f>
        <v>#N/A</v>
      </c>
    </row>
    <row r="268" spans="1:6" x14ac:dyDescent="0.3">
      <c r="A268" s="58" t="str">
        <f ca="1">IF(IFERROR(VLOOKUP($E268,Dold_sammanfattning!$A:$J,COLUMN(Dold_sammanfattning!$B:$B),0),"")="","",VLOOKUP($E268,Dold_sammanfattning!$A:$J,COLUMN(Dold_sammanfattning!$B:$B),0))</f>
        <v/>
      </c>
      <c r="B268" t="str">
        <f ca="1">IF(IFERROR(VLOOKUP($E268,Dold_sammanfattning!$A:$J,COLUMN(Dold_sammanfattning!$C:$C),0),"")="","",VLOOKUP($E268,Dold_sammanfattning!$A:$J,COLUMN(Dold_sammanfattning!$C:$C),0))</f>
        <v/>
      </c>
      <c r="E268" s="16">
        <f t="shared" si="4"/>
        <v>265</v>
      </c>
      <c r="F268" s="16" t="e">
        <f ca="1">VLOOKUP($E268,Dold_sammanfattning!$A:$K,COLUMN(Dold_sammanfattning!$K:$K),0)</f>
        <v>#N/A</v>
      </c>
    </row>
    <row r="269" spans="1:6" x14ac:dyDescent="0.3">
      <c r="A269" s="58" t="str">
        <f ca="1">IF(IFERROR(VLOOKUP($E269,Dold_sammanfattning!$A:$J,COLUMN(Dold_sammanfattning!$B:$B),0),"")="","",VLOOKUP($E269,Dold_sammanfattning!$A:$J,COLUMN(Dold_sammanfattning!$B:$B),0))</f>
        <v/>
      </c>
      <c r="B269" t="str">
        <f ca="1">IF(IFERROR(VLOOKUP($E269,Dold_sammanfattning!$A:$J,COLUMN(Dold_sammanfattning!$C:$C),0),"")="","",VLOOKUP($E269,Dold_sammanfattning!$A:$J,COLUMN(Dold_sammanfattning!$C:$C),0))</f>
        <v/>
      </c>
      <c r="E269" s="16">
        <f t="shared" si="4"/>
        <v>266</v>
      </c>
      <c r="F269" s="16" t="e">
        <f ca="1">VLOOKUP($E269,Dold_sammanfattning!$A:$K,COLUMN(Dold_sammanfattning!$K:$K),0)</f>
        <v>#N/A</v>
      </c>
    </row>
    <row r="270" spans="1:6" x14ac:dyDescent="0.3">
      <c r="A270" s="58" t="str">
        <f ca="1">IF(IFERROR(VLOOKUP($E270,Dold_sammanfattning!$A:$J,COLUMN(Dold_sammanfattning!$B:$B),0),"")="","",VLOOKUP($E270,Dold_sammanfattning!$A:$J,COLUMN(Dold_sammanfattning!$B:$B),0))</f>
        <v/>
      </c>
      <c r="B270" t="str">
        <f ca="1">IF(IFERROR(VLOOKUP($E270,Dold_sammanfattning!$A:$J,COLUMN(Dold_sammanfattning!$C:$C),0),"")="","",VLOOKUP($E270,Dold_sammanfattning!$A:$J,COLUMN(Dold_sammanfattning!$C:$C),0))</f>
        <v/>
      </c>
      <c r="E270" s="16">
        <f t="shared" si="4"/>
        <v>267</v>
      </c>
      <c r="F270" s="16" t="e">
        <f ca="1">VLOOKUP($E270,Dold_sammanfattning!$A:$K,COLUMN(Dold_sammanfattning!$K:$K),0)</f>
        <v>#N/A</v>
      </c>
    </row>
    <row r="271" spans="1:6" x14ac:dyDescent="0.3">
      <c r="A271" s="58" t="str">
        <f ca="1">IF(IFERROR(VLOOKUP($E271,Dold_sammanfattning!$A:$J,COLUMN(Dold_sammanfattning!$B:$B),0),"")="","",VLOOKUP($E271,Dold_sammanfattning!$A:$J,COLUMN(Dold_sammanfattning!$B:$B),0))</f>
        <v/>
      </c>
      <c r="B271" t="str">
        <f ca="1">IF(IFERROR(VLOOKUP($E271,Dold_sammanfattning!$A:$J,COLUMN(Dold_sammanfattning!$C:$C),0),"")="","",VLOOKUP($E271,Dold_sammanfattning!$A:$J,COLUMN(Dold_sammanfattning!$C:$C),0))</f>
        <v/>
      </c>
      <c r="E271" s="16">
        <f t="shared" si="4"/>
        <v>268</v>
      </c>
      <c r="F271" s="16" t="e">
        <f ca="1">VLOOKUP($E271,Dold_sammanfattning!$A:$K,COLUMN(Dold_sammanfattning!$K:$K),0)</f>
        <v>#N/A</v>
      </c>
    </row>
    <row r="272" spans="1:6" x14ac:dyDescent="0.3">
      <c r="A272" s="58" t="str">
        <f ca="1">IF(IFERROR(VLOOKUP($E272,Dold_sammanfattning!$A:$J,COLUMN(Dold_sammanfattning!$B:$B),0),"")="","",VLOOKUP($E272,Dold_sammanfattning!$A:$J,COLUMN(Dold_sammanfattning!$B:$B),0))</f>
        <v/>
      </c>
      <c r="B272" t="str">
        <f ca="1">IF(IFERROR(VLOOKUP($E272,Dold_sammanfattning!$A:$J,COLUMN(Dold_sammanfattning!$C:$C),0),"")="","",VLOOKUP($E272,Dold_sammanfattning!$A:$J,COLUMN(Dold_sammanfattning!$C:$C),0))</f>
        <v/>
      </c>
      <c r="E272" s="16">
        <f t="shared" si="4"/>
        <v>269</v>
      </c>
      <c r="F272" s="16" t="e">
        <f ca="1">VLOOKUP($E272,Dold_sammanfattning!$A:$K,COLUMN(Dold_sammanfattning!$K:$K),0)</f>
        <v>#N/A</v>
      </c>
    </row>
    <row r="273" spans="1:6" x14ac:dyDescent="0.3">
      <c r="A273" s="58" t="str">
        <f ca="1">IF(IFERROR(VLOOKUP($E273,Dold_sammanfattning!$A:$J,COLUMN(Dold_sammanfattning!$B:$B),0),"")="","",VLOOKUP($E273,Dold_sammanfattning!$A:$J,COLUMN(Dold_sammanfattning!$B:$B),0))</f>
        <v/>
      </c>
      <c r="B273" t="str">
        <f ca="1">IF(IFERROR(VLOOKUP($E273,Dold_sammanfattning!$A:$J,COLUMN(Dold_sammanfattning!$C:$C),0),"")="","",VLOOKUP($E273,Dold_sammanfattning!$A:$J,COLUMN(Dold_sammanfattning!$C:$C),0))</f>
        <v/>
      </c>
      <c r="E273" s="16">
        <f t="shared" si="4"/>
        <v>270</v>
      </c>
      <c r="F273" s="16" t="e">
        <f ca="1">VLOOKUP($E273,Dold_sammanfattning!$A:$K,COLUMN(Dold_sammanfattning!$K:$K),0)</f>
        <v>#N/A</v>
      </c>
    </row>
    <row r="274" spans="1:6" x14ac:dyDescent="0.3">
      <c r="A274" s="58" t="str">
        <f ca="1">IF(IFERROR(VLOOKUP($E274,Dold_sammanfattning!$A:$J,COLUMN(Dold_sammanfattning!$B:$B),0),"")="","",VLOOKUP($E274,Dold_sammanfattning!$A:$J,COLUMN(Dold_sammanfattning!$B:$B),0))</f>
        <v/>
      </c>
      <c r="B274" t="str">
        <f ca="1">IF(IFERROR(VLOOKUP($E274,Dold_sammanfattning!$A:$J,COLUMN(Dold_sammanfattning!$C:$C),0),"")="","",VLOOKUP($E274,Dold_sammanfattning!$A:$J,COLUMN(Dold_sammanfattning!$C:$C),0))</f>
        <v/>
      </c>
      <c r="E274" s="16">
        <f t="shared" si="4"/>
        <v>271</v>
      </c>
      <c r="F274" s="16" t="e">
        <f ca="1">VLOOKUP($E274,Dold_sammanfattning!$A:$K,COLUMN(Dold_sammanfattning!$K:$K),0)</f>
        <v>#N/A</v>
      </c>
    </row>
    <row r="275" spans="1:6" x14ac:dyDescent="0.3">
      <c r="A275" s="58" t="str">
        <f ca="1">IF(IFERROR(VLOOKUP($E275,Dold_sammanfattning!$A:$J,COLUMN(Dold_sammanfattning!$B:$B),0),"")="","",VLOOKUP($E275,Dold_sammanfattning!$A:$J,COLUMN(Dold_sammanfattning!$B:$B),0))</f>
        <v/>
      </c>
      <c r="B275" t="str">
        <f ca="1">IF(IFERROR(VLOOKUP($E275,Dold_sammanfattning!$A:$J,COLUMN(Dold_sammanfattning!$C:$C),0),"")="","",VLOOKUP($E275,Dold_sammanfattning!$A:$J,COLUMN(Dold_sammanfattning!$C:$C),0))</f>
        <v/>
      </c>
      <c r="E275" s="16">
        <f t="shared" si="4"/>
        <v>272</v>
      </c>
      <c r="F275" s="16" t="e">
        <f ca="1">VLOOKUP($E275,Dold_sammanfattning!$A:$K,COLUMN(Dold_sammanfattning!$K:$K),0)</f>
        <v>#N/A</v>
      </c>
    </row>
    <row r="276" spans="1:6" x14ac:dyDescent="0.3">
      <c r="A276" s="58" t="str">
        <f ca="1">IF(IFERROR(VLOOKUP($E276,Dold_sammanfattning!$A:$J,COLUMN(Dold_sammanfattning!$B:$B),0),"")="","",VLOOKUP($E276,Dold_sammanfattning!$A:$J,COLUMN(Dold_sammanfattning!$B:$B),0))</f>
        <v/>
      </c>
      <c r="B276" t="str">
        <f ca="1">IF(IFERROR(VLOOKUP($E276,Dold_sammanfattning!$A:$J,COLUMN(Dold_sammanfattning!$C:$C),0),"")="","",VLOOKUP($E276,Dold_sammanfattning!$A:$J,COLUMN(Dold_sammanfattning!$C:$C),0))</f>
        <v/>
      </c>
      <c r="E276" s="16">
        <f t="shared" si="4"/>
        <v>273</v>
      </c>
      <c r="F276" s="16" t="e">
        <f ca="1">VLOOKUP($E276,Dold_sammanfattning!$A:$K,COLUMN(Dold_sammanfattning!$K:$K),0)</f>
        <v>#N/A</v>
      </c>
    </row>
    <row r="277" spans="1:6" x14ac:dyDescent="0.3">
      <c r="A277" s="58" t="str">
        <f ca="1">IF(IFERROR(VLOOKUP($E277,Dold_sammanfattning!$A:$J,COLUMN(Dold_sammanfattning!$B:$B),0),"")="","",VLOOKUP($E277,Dold_sammanfattning!$A:$J,COLUMN(Dold_sammanfattning!$B:$B),0))</f>
        <v/>
      </c>
      <c r="B277" t="str">
        <f ca="1">IF(IFERROR(VLOOKUP($E277,Dold_sammanfattning!$A:$J,COLUMN(Dold_sammanfattning!$C:$C),0),"")="","",VLOOKUP($E277,Dold_sammanfattning!$A:$J,COLUMN(Dold_sammanfattning!$C:$C),0))</f>
        <v/>
      </c>
      <c r="E277" s="16">
        <f t="shared" si="4"/>
        <v>274</v>
      </c>
      <c r="F277" s="16" t="e">
        <f ca="1">VLOOKUP($E277,Dold_sammanfattning!$A:$K,COLUMN(Dold_sammanfattning!$K:$K),0)</f>
        <v>#N/A</v>
      </c>
    </row>
    <row r="278" spans="1:6" x14ac:dyDescent="0.3">
      <c r="A278" s="58" t="str">
        <f ca="1">IF(IFERROR(VLOOKUP($E278,Dold_sammanfattning!$A:$J,COLUMN(Dold_sammanfattning!$B:$B),0),"")="","",VLOOKUP($E278,Dold_sammanfattning!$A:$J,COLUMN(Dold_sammanfattning!$B:$B),0))</f>
        <v/>
      </c>
      <c r="B278" t="str">
        <f ca="1">IF(IFERROR(VLOOKUP($E278,Dold_sammanfattning!$A:$J,COLUMN(Dold_sammanfattning!$C:$C),0),"")="","",VLOOKUP($E278,Dold_sammanfattning!$A:$J,COLUMN(Dold_sammanfattning!$C:$C),0))</f>
        <v/>
      </c>
      <c r="E278" s="16">
        <f t="shared" si="4"/>
        <v>275</v>
      </c>
      <c r="F278" s="16" t="e">
        <f ca="1">VLOOKUP($E278,Dold_sammanfattning!$A:$K,COLUMN(Dold_sammanfattning!$K:$K),0)</f>
        <v>#N/A</v>
      </c>
    </row>
    <row r="279" spans="1:6" x14ac:dyDescent="0.3">
      <c r="A279" s="58" t="str">
        <f ca="1">IF(IFERROR(VLOOKUP($E279,Dold_sammanfattning!$A:$J,COLUMN(Dold_sammanfattning!$B:$B),0),"")="","",VLOOKUP($E279,Dold_sammanfattning!$A:$J,COLUMN(Dold_sammanfattning!$B:$B),0))</f>
        <v/>
      </c>
      <c r="B279" t="str">
        <f ca="1">IF(IFERROR(VLOOKUP($E279,Dold_sammanfattning!$A:$J,COLUMN(Dold_sammanfattning!$C:$C),0),"")="","",VLOOKUP($E279,Dold_sammanfattning!$A:$J,COLUMN(Dold_sammanfattning!$C:$C),0))</f>
        <v/>
      </c>
      <c r="E279" s="16">
        <f t="shared" si="4"/>
        <v>276</v>
      </c>
      <c r="F279" s="16" t="e">
        <f ca="1">VLOOKUP($E279,Dold_sammanfattning!$A:$K,COLUMN(Dold_sammanfattning!$K:$K),0)</f>
        <v>#N/A</v>
      </c>
    </row>
    <row r="280" spans="1:6" x14ac:dyDescent="0.3">
      <c r="A280" s="58" t="str">
        <f ca="1">IF(IFERROR(VLOOKUP($E280,Dold_sammanfattning!$A:$J,COLUMN(Dold_sammanfattning!$B:$B),0),"")="","",VLOOKUP($E280,Dold_sammanfattning!$A:$J,COLUMN(Dold_sammanfattning!$B:$B),0))</f>
        <v/>
      </c>
      <c r="B280" t="str">
        <f ca="1">IF(IFERROR(VLOOKUP($E280,Dold_sammanfattning!$A:$J,COLUMN(Dold_sammanfattning!$C:$C),0),"")="","",VLOOKUP($E280,Dold_sammanfattning!$A:$J,COLUMN(Dold_sammanfattning!$C:$C),0))</f>
        <v/>
      </c>
      <c r="E280" s="16">
        <f t="shared" si="4"/>
        <v>277</v>
      </c>
      <c r="F280" s="16" t="e">
        <f ca="1">VLOOKUP($E280,Dold_sammanfattning!$A:$K,COLUMN(Dold_sammanfattning!$K:$K),0)</f>
        <v>#N/A</v>
      </c>
    </row>
    <row r="281" spans="1:6" x14ac:dyDescent="0.3">
      <c r="A281" s="58" t="str">
        <f ca="1">IF(IFERROR(VLOOKUP($E281,Dold_sammanfattning!$A:$J,COLUMN(Dold_sammanfattning!$B:$B),0),"")="","",VLOOKUP($E281,Dold_sammanfattning!$A:$J,COLUMN(Dold_sammanfattning!$B:$B),0))</f>
        <v/>
      </c>
      <c r="B281" t="str">
        <f ca="1">IF(IFERROR(VLOOKUP($E281,Dold_sammanfattning!$A:$J,COLUMN(Dold_sammanfattning!$C:$C),0),"")="","",VLOOKUP($E281,Dold_sammanfattning!$A:$J,COLUMN(Dold_sammanfattning!$C:$C),0))</f>
        <v/>
      </c>
      <c r="E281" s="16">
        <f t="shared" si="4"/>
        <v>278</v>
      </c>
      <c r="F281" s="16" t="e">
        <f ca="1">VLOOKUP($E281,Dold_sammanfattning!$A:$K,COLUMN(Dold_sammanfattning!$K:$K),0)</f>
        <v>#N/A</v>
      </c>
    </row>
    <row r="282" spans="1:6" x14ac:dyDescent="0.3">
      <c r="A282" s="58" t="str">
        <f ca="1">IF(IFERROR(VLOOKUP($E282,Dold_sammanfattning!$A:$J,COLUMN(Dold_sammanfattning!$B:$B),0),"")="","",VLOOKUP($E282,Dold_sammanfattning!$A:$J,COLUMN(Dold_sammanfattning!$B:$B),0))</f>
        <v/>
      </c>
      <c r="B282" t="str">
        <f ca="1">IF(IFERROR(VLOOKUP($E282,Dold_sammanfattning!$A:$J,COLUMN(Dold_sammanfattning!$C:$C),0),"")="","",VLOOKUP($E282,Dold_sammanfattning!$A:$J,COLUMN(Dold_sammanfattning!$C:$C),0))</f>
        <v/>
      </c>
      <c r="E282" s="16">
        <f t="shared" si="4"/>
        <v>279</v>
      </c>
      <c r="F282" s="16" t="e">
        <f ca="1">VLOOKUP($E282,Dold_sammanfattning!$A:$K,COLUMN(Dold_sammanfattning!$K:$K),0)</f>
        <v>#N/A</v>
      </c>
    </row>
    <row r="283" spans="1:6" x14ac:dyDescent="0.3">
      <c r="A283" s="58" t="str">
        <f ca="1">IF(IFERROR(VLOOKUP($E283,Dold_sammanfattning!$A:$J,COLUMN(Dold_sammanfattning!$B:$B),0),"")="","",VLOOKUP($E283,Dold_sammanfattning!$A:$J,COLUMN(Dold_sammanfattning!$B:$B),0))</f>
        <v/>
      </c>
      <c r="B283" t="str">
        <f ca="1">IF(IFERROR(VLOOKUP($E283,Dold_sammanfattning!$A:$J,COLUMN(Dold_sammanfattning!$C:$C),0),"")="","",VLOOKUP($E283,Dold_sammanfattning!$A:$J,COLUMN(Dold_sammanfattning!$C:$C),0))</f>
        <v/>
      </c>
      <c r="E283" s="16">
        <f t="shared" si="4"/>
        <v>280</v>
      </c>
      <c r="F283" s="16" t="e">
        <f ca="1">VLOOKUP($E283,Dold_sammanfattning!$A:$K,COLUMN(Dold_sammanfattning!$K:$K),0)</f>
        <v>#N/A</v>
      </c>
    </row>
    <row r="284" spans="1:6" x14ac:dyDescent="0.3">
      <c r="A284" s="58" t="str">
        <f ca="1">IF(IFERROR(VLOOKUP($E284,Dold_sammanfattning!$A:$J,COLUMN(Dold_sammanfattning!$B:$B),0),"")="","",VLOOKUP($E284,Dold_sammanfattning!$A:$J,COLUMN(Dold_sammanfattning!$B:$B),0))</f>
        <v/>
      </c>
      <c r="B284" t="str">
        <f ca="1">IF(IFERROR(VLOOKUP($E284,Dold_sammanfattning!$A:$J,COLUMN(Dold_sammanfattning!$C:$C),0),"")="","",VLOOKUP($E284,Dold_sammanfattning!$A:$J,COLUMN(Dold_sammanfattning!$C:$C),0))</f>
        <v/>
      </c>
      <c r="E284" s="16">
        <f t="shared" si="4"/>
        <v>281</v>
      </c>
      <c r="F284" s="16" t="e">
        <f ca="1">VLOOKUP($E284,Dold_sammanfattning!$A:$K,COLUMN(Dold_sammanfattning!$K:$K),0)</f>
        <v>#N/A</v>
      </c>
    </row>
    <row r="285" spans="1:6" x14ac:dyDescent="0.3">
      <c r="A285" s="58" t="str">
        <f ca="1">IF(IFERROR(VLOOKUP($E285,Dold_sammanfattning!$A:$J,COLUMN(Dold_sammanfattning!$B:$B),0),"")="","",VLOOKUP($E285,Dold_sammanfattning!$A:$J,COLUMN(Dold_sammanfattning!$B:$B),0))</f>
        <v/>
      </c>
      <c r="B285" t="str">
        <f ca="1">IF(IFERROR(VLOOKUP($E285,Dold_sammanfattning!$A:$J,COLUMN(Dold_sammanfattning!$C:$C),0),"")="","",VLOOKUP($E285,Dold_sammanfattning!$A:$J,COLUMN(Dold_sammanfattning!$C:$C),0))</f>
        <v/>
      </c>
      <c r="E285" s="16">
        <f t="shared" si="4"/>
        <v>282</v>
      </c>
      <c r="F285" s="16" t="e">
        <f ca="1">VLOOKUP($E285,Dold_sammanfattning!$A:$K,COLUMN(Dold_sammanfattning!$K:$K),0)</f>
        <v>#N/A</v>
      </c>
    </row>
    <row r="286" spans="1:6" x14ac:dyDescent="0.3">
      <c r="A286" s="58" t="str">
        <f ca="1">IF(IFERROR(VLOOKUP($E286,Dold_sammanfattning!$A:$J,COLUMN(Dold_sammanfattning!$B:$B),0),"")="","",VLOOKUP($E286,Dold_sammanfattning!$A:$J,COLUMN(Dold_sammanfattning!$B:$B),0))</f>
        <v/>
      </c>
      <c r="B286" t="str">
        <f ca="1">IF(IFERROR(VLOOKUP($E286,Dold_sammanfattning!$A:$J,COLUMN(Dold_sammanfattning!$C:$C),0),"")="","",VLOOKUP($E286,Dold_sammanfattning!$A:$J,COLUMN(Dold_sammanfattning!$C:$C),0))</f>
        <v/>
      </c>
      <c r="E286" s="16">
        <f t="shared" si="4"/>
        <v>283</v>
      </c>
      <c r="F286" s="16" t="e">
        <f ca="1">VLOOKUP($E286,Dold_sammanfattning!$A:$K,COLUMN(Dold_sammanfattning!$K:$K),0)</f>
        <v>#N/A</v>
      </c>
    </row>
    <row r="287" spans="1:6" x14ac:dyDescent="0.3">
      <c r="A287" s="58" t="str">
        <f ca="1">IF(IFERROR(VLOOKUP($E287,Dold_sammanfattning!$A:$J,COLUMN(Dold_sammanfattning!$B:$B),0),"")="","",VLOOKUP($E287,Dold_sammanfattning!$A:$J,COLUMN(Dold_sammanfattning!$B:$B),0))</f>
        <v/>
      </c>
      <c r="B287" t="str">
        <f ca="1">IF(IFERROR(VLOOKUP($E287,Dold_sammanfattning!$A:$J,COLUMN(Dold_sammanfattning!$C:$C),0),"")="","",VLOOKUP($E287,Dold_sammanfattning!$A:$J,COLUMN(Dold_sammanfattning!$C:$C),0))</f>
        <v/>
      </c>
      <c r="E287" s="16">
        <f t="shared" si="4"/>
        <v>284</v>
      </c>
      <c r="F287" s="16" t="e">
        <f ca="1">VLOOKUP($E287,Dold_sammanfattning!$A:$K,COLUMN(Dold_sammanfattning!$K:$K),0)</f>
        <v>#N/A</v>
      </c>
    </row>
    <row r="288" spans="1:6" x14ac:dyDescent="0.3">
      <c r="A288" s="58" t="str">
        <f ca="1">IF(IFERROR(VLOOKUP($E288,Dold_sammanfattning!$A:$J,COLUMN(Dold_sammanfattning!$B:$B),0),"")="","",VLOOKUP($E288,Dold_sammanfattning!$A:$J,COLUMN(Dold_sammanfattning!$B:$B),0))</f>
        <v/>
      </c>
      <c r="B288" t="str">
        <f ca="1">IF(IFERROR(VLOOKUP($E288,Dold_sammanfattning!$A:$J,COLUMN(Dold_sammanfattning!$C:$C),0),"")="","",VLOOKUP($E288,Dold_sammanfattning!$A:$J,COLUMN(Dold_sammanfattning!$C:$C),0))</f>
        <v/>
      </c>
      <c r="E288" s="16">
        <f t="shared" si="4"/>
        <v>285</v>
      </c>
      <c r="F288" s="16" t="e">
        <f ca="1">VLOOKUP($E288,Dold_sammanfattning!$A:$K,COLUMN(Dold_sammanfattning!$K:$K),0)</f>
        <v>#N/A</v>
      </c>
    </row>
    <row r="289" spans="1:6" x14ac:dyDescent="0.3">
      <c r="A289" s="58" t="str">
        <f ca="1">IF(IFERROR(VLOOKUP($E289,Dold_sammanfattning!$A:$J,COLUMN(Dold_sammanfattning!$B:$B),0),"")="","",VLOOKUP($E289,Dold_sammanfattning!$A:$J,COLUMN(Dold_sammanfattning!$B:$B),0))</f>
        <v/>
      </c>
      <c r="B289" t="str">
        <f ca="1">IF(IFERROR(VLOOKUP($E289,Dold_sammanfattning!$A:$J,COLUMN(Dold_sammanfattning!$C:$C),0),"")="","",VLOOKUP($E289,Dold_sammanfattning!$A:$J,COLUMN(Dold_sammanfattning!$C:$C),0))</f>
        <v/>
      </c>
      <c r="E289" s="16">
        <f t="shared" si="4"/>
        <v>286</v>
      </c>
      <c r="F289" s="16" t="e">
        <f ca="1">VLOOKUP($E289,Dold_sammanfattning!$A:$K,COLUMN(Dold_sammanfattning!$K:$K),0)</f>
        <v>#N/A</v>
      </c>
    </row>
    <row r="290" spans="1:6" x14ac:dyDescent="0.3">
      <c r="A290" s="58" t="str">
        <f ca="1">IF(IFERROR(VLOOKUP($E290,Dold_sammanfattning!$A:$J,COLUMN(Dold_sammanfattning!$B:$B),0),"")="","",VLOOKUP($E290,Dold_sammanfattning!$A:$J,COLUMN(Dold_sammanfattning!$B:$B),0))</f>
        <v/>
      </c>
      <c r="B290" t="str">
        <f ca="1">IF(IFERROR(VLOOKUP($E290,Dold_sammanfattning!$A:$J,COLUMN(Dold_sammanfattning!$C:$C),0),"")="","",VLOOKUP($E290,Dold_sammanfattning!$A:$J,COLUMN(Dold_sammanfattning!$C:$C),0))</f>
        <v/>
      </c>
      <c r="E290" s="16">
        <f t="shared" si="4"/>
        <v>287</v>
      </c>
      <c r="F290" s="16" t="e">
        <f ca="1">VLOOKUP($E290,Dold_sammanfattning!$A:$K,COLUMN(Dold_sammanfattning!$K:$K),0)</f>
        <v>#N/A</v>
      </c>
    </row>
    <row r="291" spans="1:6" x14ac:dyDescent="0.3">
      <c r="A291" s="58" t="str">
        <f ca="1">IF(IFERROR(VLOOKUP($E291,Dold_sammanfattning!$A:$J,COLUMN(Dold_sammanfattning!$B:$B),0),"")="","",VLOOKUP($E291,Dold_sammanfattning!$A:$J,COLUMN(Dold_sammanfattning!$B:$B),0))</f>
        <v/>
      </c>
      <c r="B291" t="str">
        <f ca="1">IF(IFERROR(VLOOKUP($E291,Dold_sammanfattning!$A:$J,COLUMN(Dold_sammanfattning!$C:$C),0),"")="","",VLOOKUP($E291,Dold_sammanfattning!$A:$J,COLUMN(Dold_sammanfattning!$C:$C),0))</f>
        <v/>
      </c>
      <c r="E291" s="16">
        <f t="shared" si="4"/>
        <v>288</v>
      </c>
      <c r="F291" s="16" t="e">
        <f ca="1">VLOOKUP($E291,Dold_sammanfattning!$A:$K,COLUMN(Dold_sammanfattning!$K:$K),0)</f>
        <v>#N/A</v>
      </c>
    </row>
    <row r="292" spans="1:6" x14ac:dyDescent="0.3">
      <c r="A292" s="58" t="str">
        <f ca="1">IF(IFERROR(VLOOKUP($E292,Dold_sammanfattning!$A:$J,COLUMN(Dold_sammanfattning!$B:$B),0),"")="","",VLOOKUP($E292,Dold_sammanfattning!$A:$J,COLUMN(Dold_sammanfattning!$B:$B),0))</f>
        <v/>
      </c>
      <c r="B292" t="str">
        <f ca="1">IF(IFERROR(VLOOKUP($E292,Dold_sammanfattning!$A:$J,COLUMN(Dold_sammanfattning!$C:$C),0),"")="","",VLOOKUP($E292,Dold_sammanfattning!$A:$J,COLUMN(Dold_sammanfattning!$C:$C),0))</f>
        <v/>
      </c>
      <c r="E292" s="16">
        <f t="shared" si="4"/>
        <v>289</v>
      </c>
      <c r="F292" s="16" t="e">
        <f ca="1">VLOOKUP($E292,Dold_sammanfattning!$A:$K,COLUMN(Dold_sammanfattning!$K:$K),0)</f>
        <v>#N/A</v>
      </c>
    </row>
    <row r="293" spans="1:6" x14ac:dyDescent="0.3">
      <c r="A293" s="58" t="str">
        <f ca="1">IF(IFERROR(VLOOKUP($E293,Dold_sammanfattning!$A:$J,COLUMN(Dold_sammanfattning!$B:$B),0),"")="","",VLOOKUP($E293,Dold_sammanfattning!$A:$J,COLUMN(Dold_sammanfattning!$B:$B),0))</f>
        <v/>
      </c>
      <c r="B293" t="str">
        <f ca="1">IF(IFERROR(VLOOKUP($E293,Dold_sammanfattning!$A:$J,COLUMN(Dold_sammanfattning!$C:$C),0),"")="","",VLOOKUP($E293,Dold_sammanfattning!$A:$J,COLUMN(Dold_sammanfattning!$C:$C),0))</f>
        <v/>
      </c>
      <c r="E293" s="16">
        <f t="shared" si="4"/>
        <v>290</v>
      </c>
      <c r="F293" s="16" t="e">
        <f ca="1">VLOOKUP($E293,Dold_sammanfattning!$A:$K,COLUMN(Dold_sammanfattning!$K:$K),0)</f>
        <v>#N/A</v>
      </c>
    </row>
    <row r="294" spans="1:6" x14ac:dyDescent="0.3">
      <c r="A294" s="58" t="str">
        <f ca="1">IF(IFERROR(VLOOKUP($E294,Dold_sammanfattning!$A:$J,COLUMN(Dold_sammanfattning!$B:$B),0),"")="","",VLOOKUP($E294,Dold_sammanfattning!$A:$J,COLUMN(Dold_sammanfattning!$B:$B),0))</f>
        <v/>
      </c>
      <c r="B294" t="str">
        <f ca="1">IF(IFERROR(VLOOKUP($E294,Dold_sammanfattning!$A:$J,COLUMN(Dold_sammanfattning!$C:$C),0),"")="","",VLOOKUP($E294,Dold_sammanfattning!$A:$J,COLUMN(Dold_sammanfattning!$C:$C),0))</f>
        <v/>
      </c>
      <c r="E294" s="16">
        <f t="shared" si="4"/>
        <v>291</v>
      </c>
      <c r="F294" s="16" t="e">
        <f ca="1">VLOOKUP($E294,Dold_sammanfattning!$A:$K,COLUMN(Dold_sammanfattning!$K:$K),0)</f>
        <v>#N/A</v>
      </c>
    </row>
    <row r="295" spans="1:6" x14ac:dyDescent="0.3">
      <c r="A295" s="58" t="str">
        <f ca="1">IF(IFERROR(VLOOKUP($E295,Dold_sammanfattning!$A:$J,COLUMN(Dold_sammanfattning!$B:$B),0),"")="","",VLOOKUP($E295,Dold_sammanfattning!$A:$J,COLUMN(Dold_sammanfattning!$B:$B),0))</f>
        <v/>
      </c>
      <c r="B295" t="str">
        <f ca="1">IF(IFERROR(VLOOKUP($E295,Dold_sammanfattning!$A:$J,COLUMN(Dold_sammanfattning!$C:$C),0),"")="","",VLOOKUP($E295,Dold_sammanfattning!$A:$J,COLUMN(Dold_sammanfattning!$C:$C),0))</f>
        <v/>
      </c>
      <c r="E295" s="16">
        <f t="shared" si="4"/>
        <v>292</v>
      </c>
      <c r="F295" s="16" t="e">
        <f ca="1">VLOOKUP($E295,Dold_sammanfattning!$A:$K,COLUMN(Dold_sammanfattning!$K:$K),0)</f>
        <v>#N/A</v>
      </c>
    </row>
    <row r="296" spans="1:6" x14ac:dyDescent="0.3">
      <c r="A296" s="58" t="str">
        <f ca="1">IF(IFERROR(VLOOKUP($E296,Dold_sammanfattning!$A:$J,COLUMN(Dold_sammanfattning!$B:$B),0),"")="","",VLOOKUP($E296,Dold_sammanfattning!$A:$J,COLUMN(Dold_sammanfattning!$B:$B),0))</f>
        <v/>
      </c>
      <c r="B296" t="str">
        <f ca="1">IF(IFERROR(VLOOKUP($E296,Dold_sammanfattning!$A:$J,COLUMN(Dold_sammanfattning!$C:$C),0),"")="","",VLOOKUP($E296,Dold_sammanfattning!$A:$J,COLUMN(Dold_sammanfattning!$C:$C),0))</f>
        <v/>
      </c>
      <c r="E296" s="16">
        <f t="shared" si="4"/>
        <v>293</v>
      </c>
      <c r="F296" s="16" t="e">
        <f ca="1">VLOOKUP($E296,Dold_sammanfattning!$A:$K,COLUMN(Dold_sammanfattning!$K:$K),0)</f>
        <v>#N/A</v>
      </c>
    </row>
    <row r="297" spans="1:6" x14ac:dyDescent="0.3">
      <c r="A297" s="58" t="str">
        <f ca="1">IF(IFERROR(VLOOKUP($E297,Dold_sammanfattning!$A:$J,COLUMN(Dold_sammanfattning!$B:$B),0),"")="","",VLOOKUP($E297,Dold_sammanfattning!$A:$J,COLUMN(Dold_sammanfattning!$B:$B),0))</f>
        <v/>
      </c>
      <c r="B297" t="str">
        <f ca="1">IF(IFERROR(VLOOKUP($E297,Dold_sammanfattning!$A:$J,COLUMN(Dold_sammanfattning!$C:$C),0),"")="","",VLOOKUP($E297,Dold_sammanfattning!$A:$J,COLUMN(Dold_sammanfattning!$C:$C),0))</f>
        <v/>
      </c>
      <c r="E297" s="16">
        <f t="shared" si="4"/>
        <v>294</v>
      </c>
      <c r="F297" s="16" t="e">
        <f ca="1">VLOOKUP($E297,Dold_sammanfattning!$A:$K,COLUMN(Dold_sammanfattning!$K:$K),0)</f>
        <v>#N/A</v>
      </c>
    </row>
    <row r="298" spans="1:6" x14ac:dyDescent="0.3">
      <c r="A298" s="58" t="str">
        <f ca="1">IF(IFERROR(VLOOKUP($E298,Dold_sammanfattning!$A:$J,COLUMN(Dold_sammanfattning!$B:$B),0),"")="","",VLOOKUP($E298,Dold_sammanfattning!$A:$J,COLUMN(Dold_sammanfattning!$B:$B),0))</f>
        <v/>
      </c>
      <c r="B298" t="str">
        <f ca="1">IF(IFERROR(VLOOKUP($E298,Dold_sammanfattning!$A:$J,COLUMN(Dold_sammanfattning!$C:$C),0),"")="","",VLOOKUP($E298,Dold_sammanfattning!$A:$J,COLUMN(Dold_sammanfattning!$C:$C),0))</f>
        <v/>
      </c>
      <c r="E298" s="16">
        <f t="shared" si="4"/>
        <v>295</v>
      </c>
      <c r="F298" s="16" t="e">
        <f ca="1">VLOOKUP($E298,Dold_sammanfattning!$A:$K,COLUMN(Dold_sammanfattning!$K:$K),0)</f>
        <v>#N/A</v>
      </c>
    </row>
    <row r="299" spans="1:6" x14ac:dyDescent="0.3">
      <c r="A299" s="58" t="str">
        <f ca="1">IF(IFERROR(VLOOKUP($E299,Dold_sammanfattning!$A:$J,COLUMN(Dold_sammanfattning!$B:$B),0),"")="","",VLOOKUP($E299,Dold_sammanfattning!$A:$J,COLUMN(Dold_sammanfattning!$B:$B),0))</f>
        <v/>
      </c>
      <c r="B299" t="str">
        <f ca="1">IF(IFERROR(VLOOKUP($E299,Dold_sammanfattning!$A:$J,COLUMN(Dold_sammanfattning!$C:$C),0),"")="","",VLOOKUP($E299,Dold_sammanfattning!$A:$J,COLUMN(Dold_sammanfattning!$C:$C),0))</f>
        <v/>
      </c>
      <c r="E299" s="16">
        <f t="shared" si="4"/>
        <v>296</v>
      </c>
      <c r="F299" s="16" t="e">
        <f ca="1">VLOOKUP($E299,Dold_sammanfattning!$A:$K,COLUMN(Dold_sammanfattning!$K:$K),0)</f>
        <v>#N/A</v>
      </c>
    </row>
    <row r="300" spans="1:6" x14ac:dyDescent="0.3">
      <c r="A300" s="58" t="str">
        <f ca="1">IF(IFERROR(VLOOKUP($E300,Dold_sammanfattning!$A:$J,COLUMN(Dold_sammanfattning!$B:$B),0),"")="","",VLOOKUP($E300,Dold_sammanfattning!$A:$J,COLUMN(Dold_sammanfattning!$B:$B),0))</f>
        <v/>
      </c>
      <c r="B300" t="str">
        <f ca="1">IF(IFERROR(VLOOKUP($E300,Dold_sammanfattning!$A:$J,COLUMN(Dold_sammanfattning!$C:$C),0),"")="","",VLOOKUP($E300,Dold_sammanfattning!$A:$J,COLUMN(Dold_sammanfattning!$C:$C),0))</f>
        <v/>
      </c>
      <c r="E300" s="16">
        <f t="shared" si="4"/>
        <v>297</v>
      </c>
      <c r="F300" s="16" t="e">
        <f ca="1">VLOOKUP($E300,Dold_sammanfattning!$A:$K,COLUMN(Dold_sammanfattning!$K:$K),0)</f>
        <v>#N/A</v>
      </c>
    </row>
    <row r="301" spans="1:6" x14ac:dyDescent="0.3">
      <c r="A301" s="58" t="str">
        <f ca="1">IF(IFERROR(VLOOKUP($E301,Dold_sammanfattning!$A:$J,COLUMN(Dold_sammanfattning!$B:$B),0),"")="","",VLOOKUP($E301,Dold_sammanfattning!$A:$J,COLUMN(Dold_sammanfattning!$B:$B),0))</f>
        <v/>
      </c>
      <c r="B301" t="str">
        <f ca="1">IF(IFERROR(VLOOKUP($E301,Dold_sammanfattning!$A:$J,COLUMN(Dold_sammanfattning!$C:$C),0),"")="","",VLOOKUP($E301,Dold_sammanfattning!$A:$J,COLUMN(Dold_sammanfattning!$C:$C),0))</f>
        <v/>
      </c>
      <c r="E301" s="16">
        <f t="shared" si="4"/>
        <v>298</v>
      </c>
      <c r="F301" s="16" t="e">
        <f ca="1">VLOOKUP($E301,Dold_sammanfattning!$A:$K,COLUMN(Dold_sammanfattning!$K:$K),0)</f>
        <v>#N/A</v>
      </c>
    </row>
    <row r="302" spans="1:6" x14ac:dyDescent="0.3">
      <c r="A302" s="58" t="str">
        <f ca="1">IF(IFERROR(VLOOKUP($E302,Dold_sammanfattning!$A:$J,COLUMN(Dold_sammanfattning!$B:$B),0),"")="","",VLOOKUP($E302,Dold_sammanfattning!$A:$J,COLUMN(Dold_sammanfattning!$B:$B),0))</f>
        <v/>
      </c>
      <c r="B302" t="str">
        <f ca="1">IF(IFERROR(VLOOKUP($E302,Dold_sammanfattning!$A:$J,COLUMN(Dold_sammanfattning!$C:$C),0),"")="","",VLOOKUP($E302,Dold_sammanfattning!$A:$J,COLUMN(Dold_sammanfattning!$C:$C),0))</f>
        <v/>
      </c>
      <c r="E302" s="16">
        <f t="shared" si="4"/>
        <v>299</v>
      </c>
      <c r="F302" s="16" t="e">
        <f ca="1">VLOOKUP($E302,Dold_sammanfattning!$A:$K,COLUMN(Dold_sammanfattning!$K:$K),0)</f>
        <v>#N/A</v>
      </c>
    </row>
    <row r="303" spans="1:6" x14ac:dyDescent="0.3">
      <c r="A303" s="58" t="str">
        <f ca="1">IF(IFERROR(VLOOKUP($E303,Dold_sammanfattning!$A:$J,COLUMN(Dold_sammanfattning!$B:$B),0),"")="","",VLOOKUP($E303,Dold_sammanfattning!$A:$J,COLUMN(Dold_sammanfattning!$B:$B),0))</f>
        <v/>
      </c>
      <c r="B303" t="str">
        <f ca="1">IF(IFERROR(VLOOKUP($E303,Dold_sammanfattning!$A:$J,COLUMN(Dold_sammanfattning!$C:$C),0),"")="","",VLOOKUP($E303,Dold_sammanfattning!$A:$J,COLUMN(Dold_sammanfattning!$C:$C),0))</f>
        <v/>
      </c>
      <c r="E303" s="16">
        <f t="shared" si="4"/>
        <v>300</v>
      </c>
      <c r="F303" s="16" t="e">
        <f ca="1">VLOOKUP($E303,Dold_sammanfattning!$A:$K,COLUMN(Dold_sammanfattning!$K:$K),0)</f>
        <v>#N/A</v>
      </c>
    </row>
    <row r="304" spans="1:6" x14ac:dyDescent="0.3">
      <c r="A304" s="58" t="str">
        <f ca="1">IF(IFERROR(VLOOKUP($E304,Dold_sammanfattning!$A:$J,COLUMN(Dold_sammanfattning!$B:$B),0),"")="","",VLOOKUP($E304,Dold_sammanfattning!$A:$J,COLUMN(Dold_sammanfattning!$B:$B),0))</f>
        <v/>
      </c>
      <c r="B304" t="str">
        <f ca="1">IF(IFERROR(VLOOKUP($E304,Dold_sammanfattning!$A:$J,COLUMN(Dold_sammanfattning!$C:$C),0),"")="","",VLOOKUP($E304,Dold_sammanfattning!$A:$J,COLUMN(Dold_sammanfattning!$C:$C),0))</f>
        <v/>
      </c>
      <c r="E304" s="16">
        <f t="shared" si="4"/>
        <v>301</v>
      </c>
      <c r="F304" s="16" t="e">
        <f ca="1">VLOOKUP($E304,Dold_sammanfattning!$A:$K,COLUMN(Dold_sammanfattning!$K:$K),0)</f>
        <v>#N/A</v>
      </c>
    </row>
    <row r="305" spans="1:6" x14ac:dyDescent="0.3">
      <c r="A305" s="58" t="str">
        <f ca="1">IF(IFERROR(VLOOKUP($E305,Dold_sammanfattning!$A:$J,COLUMN(Dold_sammanfattning!$B:$B),0),"")="","",VLOOKUP($E305,Dold_sammanfattning!$A:$J,COLUMN(Dold_sammanfattning!$B:$B),0))</f>
        <v/>
      </c>
      <c r="B305" t="str">
        <f ca="1">IF(IFERROR(VLOOKUP($E305,Dold_sammanfattning!$A:$J,COLUMN(Dold_sammanfattning!$C:$C),0),"")="","",VLOOKUP($E305,Dold_sammanfattning!$A:$J,COLUMN(Dold_sammanfattning!$C:$C),0))</f>
        <v/>
      </c>
      <c r="E305" s="16">
        <f t="shared" si="4"/>
        <v>302</v>
      </c>
      <c r="F305" s="16" t="e">
        <f ca="1">VLOOKUP($E305,Dold_sammanfattning!$A:$K,COLUMN(Dold_sammanfattning!$K:$K),0)</f>
        <v>#N/A</v>
      </c>
    </row>
    <row r="306" spans="1:6" x14ac:dyDescent="0.3">
      <c r="A306" s="58" t="str">
        <f ca="1">IF(IFERROR(VLOOKUP($E306,Dold_sammanfattning!$A:$J,COLUMN(Dold_sammanfattning!$B:$B),0),"")="","",VLOOKUP($E306,Dold_sammanfattning!$A:$J,COLUMN(Dold_sammanfattning!$B:$B),0))</f>
        <v/>
      </c>
      <c r="B306" t="str">
        <f ca="1">IF(IFERROR(VLOOKUP($E306,Dold_sammanfattning!$A:$J,COLUMN(Dold_sammanfattning!$C:$C),0),"")="","",VLOOKUP($E306,Dold_sammanfattning!$A:$J,COLUMN(Dold_sammanfattning!$C:$C),0))</f>
        <v/>
      </c>
      <c r="E306" s="16">
        <f t="shared" si="4"/>
        <v>303</v>
      </c>
      <c r="F306" s="16" t="e">
        <f ca="1">VLOOKUP($E306,Dold_sammanfattning!$A:$K,COLUMN(Dold_sammanfattning!$K:$K),0)</f>
        <v>#N/A</v>
      </c>
    </row>
    <row r="307" spans="1:6" x14ac:dyDescent="0.3">
      <c r="A307" s="58" t="str">
        <f ca="1">IF(IFERROR(VLOOKUP($E307,Dold_sammanfattning!$A:$J,COLUMN(Dold_sammanfattning!$B:$B),0),"")="","",VLOOKUP($E307,Dold_sammanfattning!$A:$J,COLUMN(Dold_sammanfattning!$B:$B),0))</f>
        <v/>
      </c>
      <c r="B307" t="str">
        <f ca="1">IF(IFERROR(VLOOKUP($E307,Dold_sammanfattning!$A:$J,COLUMN(Dold_sammanfattning!$C:$C),0),"")="","",VLOOKUP($E307,Dold_sammanfattning!$A:$J,COLUMN(Dold_sammanfattning!$C:$C),0))</f>
        <v/>
      </c>
      <c r="E307" s="16">
        <f t="shared" si="4"/>
        <v>304</v>
      </c>
      <c r="F307" s="16" t="e">
        <f ca="1">VLOOKUP($E307,Dold_sammanfattning!$A:$K,COLUMN(Dold_sammanfattning!$K:$K),0)</f>
        <v>#N/A</v>
      </c>
    </row>
    <row r="308" spans="1:6" x14ac:dyDescent="0.3">
      <c r="A308" s="58" t="str">
        <f ca="1">IF(IFERROR(VLOOKUP($E308,Dold_sammanfattning!$A:$J,COLUMN(Dold_sammanfattning!$B:$B),0),"")="","",VLOOKUP($E308,Dold_sammanfattning!$A:$J,COLUMN(Dold_sammanfattning!$B:$B),0))</f>
        <v/>
      </c>
      <c r="B308" t="str">
        <f ca="1">IF(IFERROR(VLOOKUP($E308,Dold_sammanfattning!$A:$J,COLUMN(Dold_sammanfattning!$C:$C),0),"")="","",VLOOKUP($E308,Dold_sammanfattning!$A:$J,COLUMN(Dold_sammanfattning!$C:$C),0))</f>
        <v/>
      </c>
      <c r="E308" s="16">
        <f t="shared" si="4"/>
        <v>305</v>
      </c>
      <c r="F308" s="16" t="e">
        <f ca="1">VLOOKUP($E308,Dold_sammanfattning!$A:$K,COLUMN(Dold_sammanfattning!$K:$K),0)</f>
        <v>#N/A</v>
      </c>
    </row>
    <row r="309" spans="1:6" x14ac:dyDescent="0.3">
      <c r="A309" s="58" t="str">
        <f ca="1">IF(IFERROR(VLOOKUP($E309,Dold_sammanfattning!$A:$J,COLUMN(Dold_sammanfattning!$B:$B),0),"")="","",VLOOKUP($E309,Dold_sammanfattning!$A:$J,COLUMN(Dold_sammanfattning!$B:$B),0))</f>
        <v/>
      </c>
      <c r="B309" t="str">
        <f ca="1">IF(IFERROR(VLOOKUP($E309,Dold_sammanfattning!$A:$J,COLUMN(Dold_sammanfattning!$C:$C),0),"")="","",VLOOKUP($E309,Dold_sammanfattning!$A:$J,COLUMN(Dold_sammanfattning!$C:$C),0))</f>
        <v/>
      </c>
      <c r="E309" s="16">
        <f t="shared" si="4"/>
        <v>306</v>
      </c>
      <c r="F309" s="16" t="e">
        <f ca="1">VLOOKUP($E309,Dold_sammanfattning!$A:$K,COLUMN(Dold_sammanfattning!$K:$K),0)</f>
        <v>#N/A</v>
      </c>
    </row>
    <row r="310" spans="1:6" x14ac:dyDescent="0.3">
      <c r="A310" s="58" t="str">
        <f ca="1">IF(IFERROR(VLOOKUP($E310,Dold_sammanfattning!$A:$J,COLUMN(Dold_sammanfattning!$B:$B),0),"")="","",VLOOKUP($E310,Dold_sammanfattning!$A:$J,COLUMN(Dold_sammanfattning!$B:$B),0))</f>
        <v/>
      </c>
      <c r="B310" t="str">
        <f ca="1">IF(IFERROR(VLOOKUP($E310,Dold_sammanfattning!$A:$J,COLUMN(Dold_sammanfattning!$C:$C),0),"")="","",VLOOKUP($E310,Dold_sammanfattning!$A:$J,COLUMN(Dold_sammanfattning!$C:$C),0))</f>
        <v/>
      </c>
      <c r="E310" s="16">
        <f t="shared" si="4"/>
        <v>307</v>
      </c>
      <c r="F310" s="16" t="e">
        <f ca="1">VLOOKUP($E310,Dold_sammanfattning!$A:$K,COLUMN(Dold_sammanfattning!$K:$K),0)</f>
        <v>#N/A</v>
      </c>
    </row>
    <row r="311" spans="1:6" x14ac:dyDescent="0.3">
      <c r="A311" s="58" t="str">
        <f ca="1">IF(IFERROR(VLOOKUP($E311,Dold_sammanfattning!$A:$J,COLUMN(Dold_sammanfattning!$B:$B),0),"")="","",VLOOKUP($E311,Dold_sammanfattning!$A:$J,COLUMN(Dold_sammanfattning!$B:$B),0))</f>
        <v/>
      </c>
      <c r="B311" t="str">
        <f ca="1">IF(IFERROR(VLOOKUP($E311,Dold_sammanfattning!$A:$J,COLUMN(Dold_sammanfattning!$C:$C),0),"")="","",VLOOKUP($E311,Dold_sammanfattning!$A:$J,COLUMN(Dold_sammanfattning!$C:$C),0))</f>
        <v/>
      </c>
      <c r="E311" s="16">
        <f t="shared" si="4"/>
        <v>308</v>
      </c>
      <c r="F311" s="16" t="e">
        <f ca="1">VLOOKUP($E311,Dold_sammanfattning!$A:$K,COLUMN(Dold_sammanfattning!$K:$K),0)</f>
        <v>#N/A</v>
      </c>
    </row>
    <row r="312" spans="1:6" x14ac:dyDescent="0.3">
      <c r="A312" s="58" t="str">
        <f ca="1">IF(IFERROR(VLOOKUP($E312,Dold_sammanfattning!$A:$J,COLUMN(Dold_sammanfattning!$B:$B),0),"")="","",VLOOKUP($E312,Dold_sammanfattning!$A:$J,COLUMN(Dold_sammanfattning!$B:$B),0))</f>
        <v/>
      </c>
      <c r="B312" t="str">
        <f ca="1">IF(IFERROR(VLOOKUP($E312,Dold_sammanfattning!$A:$J,COLUMN(Dold_sammanfattning!$C:$C),0),"")="","",VLOOKUP($E312,Dold_sammanfattning!$A:$J,COLUMN(Dold_sammanfattning!$C:$C),0))</f>
        <v/>
      </c>
      <c r="E312" s="16">
        <f t="shared" si="4"/>
        <v>309</v>
      </c>
      <c r="F312" s="16" t="e">
        <f ca="1">VLOOKUP($E312,Dold_sammanfattning!$A:$K,COLUMN(Dold_sammanfattning!$K:$K),0)</f>
        <v>#N/A</v>
      </c>
    </row>
    <row r="313" spans="1:6" x14ac:dyDescent="0.3">
      <c r="A313" s="58" t="str">
        <f ca="1">IF(IFERROR(VLOOKUP($E313,Dold_sammanfattning!$A:$J,COLUMN(Dold_sammanfattning!$B:$B),0),"")="","",VLOOKUP($E313,Dold_sammanfattning!$A:$J,COLUMN(Dold_sammanfattning!$B:$B),0))</f>
        <v/>
      </c>
      <c r="B313" t="str">
        <f ca="1">IF(IFERROR(VLOOKUP($E313,Dold_sammanfattning!$A:$J,COLUMN(Dold_sammanfattning!$C:$C),0),"")="","",VLOOKUP($E313,Dold_sammanfattning!$A:$J,COLUMN(Dold_sammanfattning!$C:$C),0))</f>
        <v/>
      </c>
      <c r="E313" s="16">
        <f t="shared" si="4"/>
        <v>310</v>
      </c>
      <c r="F313" s="16" t="e">
        <f ca="1">VLOOKUP($E313,Dold_sammanfattning!$A:$K,COLUMN(Dold_sammanfattning!$K:$K),0)</f>
        <v>#N/A</v>
      </c>
    </row>
    <row r="314" spans="1:6" x14ac:dyDescent="0.3">
      <c r="A314" s="58" t="str">
        <f ca="1">IF(IFERROR(VLOOKUP($E314,Dold_sammanfattning!$A:$J,COLUMN(Dold_sammanfattning!$B:$B),0),"")="","",VLOOKUP($E314,Dold_sammanfattning!$A:$J,COLUMN(Dold_sammanfattning!$B:$B),0))</f>
        <v/>
      </c>
      <c r="B314" t="str">
        <f ca="1">IF(IFERROR(VLOOKUP($E314,Dold_sammanfattning!$A:$J,COLUMN(Dold_sammanfattning!$C:$C),0),"")="","",VLOOKUP($E314,Dold_sammanfattning!$A:$J,COLUMN(Dold_sammanfattning!$C:$C),0))</f>
        <v/>
      </c>
      <c r="E314" s="16">
        <f t="shared" si="4"/>
        <v>311</v>
      </c>
      <c r="F314" s="16" t="e">
        <f ca="1">VLOOKUP($E314,Dold_sammanfattning!$A:$K,COLUMN(Dold_sammanfattning!$K:$K),0)</f>
        <v>#N/A</v>
      </c>
    </row>
    <row r="315" spans="1:6" x14ac:dyDescent="0.3">
      <c r="A315" s="58" t="str">
        <f ca="1">IF(IFERROR(VLOOKUP($E315,Dold_sammanfattning!$A:$J,COLUMN(Dold_sammanfattning!$B:$B),0),"")="","",VLOOKUP($E315,Dold_sammanfattning!$A:$J,COLUMN(Dold_sammanfattning!$B:$B),0))</f>
        <v/>
      </c>
      <c r="B315" t="str">
        <f ca="1">IF(IFERROR(VLOOKUP($E315,Dold_sammanfattning!$A:$J,COLUMN(Dold_sammanfattning!$C:$C),0),"")="","",VLOOKUP($E315,Dold_sammanfattning!$A:$J,COLUMN(Dold_sammanfattning!$C:$C),0))</f>
        <v/>
      </c>
      <c r="E315" s="16">
        <f t="shared" si="4"/>
        <v>312</v>
      </c>
      <c r="F315" s="16" t="e">
        <f ca="1">VLOOKUP($E315,Dold_sammanfattning!$A:$K,COLUMN(Dold_sammanfattning!$K:$K),0)</f>
        <v>#N/A</v>
      </c>
    </row>
    <row r="316" spans="1:6" x14ac:dyDescent="0.3">
      <c r="A316" s="58" t="str">
        <f ca="1">IF(IFERROR(VLOOKUP($E316,Dold_sammanfattning!$A:$J,COLUMN(Dold_sammanfattning!$B:$B),0),"")="","",VLOOKUP($E316,Dold_sammanfattning!$A:$J,COLUMN(Dold_sammanfattning!$B:$B),0))</f>
        <v/>
      </c>
      <c r="B316" t="str">
        <f ca="1">IF(IFERROR(VLOOKUP($E316,Dold_sammanfattning!$A:$J,COLUMN(Dold_sammanfattning!$C:$C),0),"")="","",VLOOKUP($E316,Dold_sammanfattning!$A:$J,COLUMN(Dold_sammanfattning!$C:$C),0))</f>
        <v/>
      </c>
      <c r="E316" s="16">
        <f t="shared" si="4"/>
        <v>313</v>
      </c>
      <c r="F316" s="16" t="e">
        <f ca="1">VLOOKUP($E316,Dold_sammanfattning!$A:$K,COLUMN(Dold_sammanfattning!$K:$K),0)</f>
        <v>#N/A</v>
      </c>
    </row>
    <row r="317" spans="1:6" x14ac:dyDescent="0.3">
      <c r="A317" s="58" t="str">
        <f ca="1">IF(IFERROR(VLOOKUP($E317,Dold_sammanfattning!$A:$J,COLUMN(Dold_sammanfattning!$B:$B),0),"")="","",VLOOKUP($E317,Dold_sammanfattning!$A:$J,COLUMN(Dold_sammanfattning!$B:$B),0))</f>
        <v/>
      </c>
      <c r="B317" t="str">
        <f ca="1">IF(IFERROR(VLOOKUP($E317,Dold_sammanfattning!$A:$J,COLUMN(Dold_sammanfattning!$C:$C),0),"")="","",VLOOKUP($E317,Dold_sammanfattning!$A:$J,COLUMN(Dold_sammanfattning!$C:$C),0))</f>
        <v/>
      </c>
      <c r="E317" s="16">
        <f t="shared" si="4"/>
        <v>314</v>
      </c>
      <c r="F317" s="16" t="e">
        <f ca="1">VLOOKUP($E317,Dold_sammanfattning!$A:$K,COLUMN(Dold_sammanfattning!$K:$K),0)</f>
        <v>#N/A</v>
      </c>
    </row>
    <row r="318" spans="1:6" x14ac:dyDescent="0.3">
      <c r="A318" s="58" t="str">
        <f ca="1">IF(IFERROR(VLOOKUP($E318,Dold_sammanfattning!$A:$J,COLUMN(Dold_sammanfattning!$B:$B),0),"")="","",VLOOKUP($E318,Dold_sammanfattning!$A:$J,COLUMN(Dold_sammanfattning!$B:$B),0))</f>
        <v/>
      </c>
      <c r="B318" t="str">
        <f ca="1">IF(IFERROR(VLOOKUP($E318,Dold_sammanfattning!$A:$J,COLUMN(Dold_sammanfattning!$C:$C),0),"")="","",VLOOKUP($E318,Dold_sammanfattning!$A:$J,COLUMN(Dold_sammanfattning!$C:$C),0))</f>
        <v/>
      </c>
      <c r="E318" s="16">
        <f t="shared" si="4"/>
        <v>315</v>
      </c>
      <c r="F318" s="16" t="e">
        <f ca="1">VLOOKUP($E318,Dold_sammanfattning!$A:$K,COLUMN(Dold_sammanfattning!$K:$K),0)</f>
        <v>#N/A</v>
      </c>
    </row>
    <row r="319" spans="1:6" x14ac:dyDescent="0.3">
      <c r="A319" s="58" t="str">
        <f ca="1">IF(IFERROR(VLOOKUP($E319,Dold_sammanfattning!$A:$J,COLUMN(Dold_sammanfattning!$B:$B),0),"")="","",VLOOKUP($E319,Dold_sammanfattning!$A:$J,COLUMN(Dold_sammanfattning!$B:$B),0))</f>
        <v/>
      </c>
      <c r="B319" t="str">
        <f ca="1">IF(IFERROR(VLOOKUP($E319,Dold_sammanfattning!$A:$J,COLUMN(Dold_sammanfattning!$C:$C),0),"")="","",VLOOKUP($E319,Dold_sammanfattning!$A:$J,COLUMN(Dold_sammanfattning!$C:$C),0))</f>
        <v/>
      </c>
      <c r="E319" s="16">
        <f t="shared" si="4"/>
        <v>316</v>
      </c>
      <c r="F319" s="16" t="e">
        <f ca="1">VLOOKUP($E319,Dold_sammanfattning!$A:$K,COLUMN(Dold_sammanfattning!$K:$K),0)</f>
        <v>#N/A</v>
      </c>
    </row>
    <row r="320" spans="1:6" x14ac:dyDescent="0.3">
      <c r="A320" s="58" t="str">
        <f ca="1">IF(IFERROR(VLOOKUP($E320,Dold_sammanfattning!$A:$J,COLUMN(Dold_sammanfattning!$B:$B),0),"")="","",VLOOKUP($E320,Dold_sammanfattning!$A:$J,COLUMN(Dold_sammanfattning!$B:$B),0))</f>
        <v/>
      </c>
      <c r="B320" t="str">
        <f ca="1">IF(IFERROR(VLOOKUP($E320,Dold_sammanfattning!$A:$J,COLUMN(Dold_sammanfattning!$C:$C),0),"")="","",VLOOKUP($E320,Dold_sammanfattning!$A:$J,COLUMN(Dold_sammanfattning!$C:$C),0))</f>
        <v/>
      </c>
      <c r="E320" s="16">
        <f t="shared" si="4"/>
        <v>317</v>
      </c>
      <c r="F320" s="16" t="e">
        <f ca="1">VLOOKUP($E320,Dold_sammanfattning!$A:$K,COLUMN(Dold_sammanfattning!$K:$K),0)</f>
        <v>#N/A</v>
      </c>
    </row>
    <row r="321" spans="1:6" x14ac:dyDescent="0.3">
      <c r="A321" s="58" t="str">
        <f ca="1">IF(IFERROR(VLOOKUP($E321,Dold_sammanfattning!$A:$J,COLUMN(Dold_sammanfattning!$B:$B),0),"")="","",VLOOKUP($E321,Dold_sammanfattning!$A:$J,COLUMN(Dold_sammanfattning!$B:$B),0))</f>
        <v/>
      </c>
      <c r="B321" t="str">
        <f ca="1">IF(IFERROR(VLOOKUP($E321,Dold_sammanfattning!$A:$J,COLUMN(Dold_sammanfattning!$C:$C),0),"")="","",VLOOKUP($E321,Dold_sammanfattning!$A:$J,COLUMN(Dold_sammanfattning!$C:$C),0))</f>
        <v/>
      </c>
      <c r="E321" s="16">
        <f t="shared" si="4"/>
        <v>318</v>
      </c>
      <c r="F321" s="16" t="e">
        <f ca="1">VLOOKUP($E321,Dold_sammanfattning!$A:$K,COLUMN(Dold_sammanfattning!$K:$K),0)</f>
        <v>#N/A</v>
      </c>
    </row>
    <row r="322" spans="1:6" x14ac:dyDescent="0.3">
      <c r="A322" s="58" t="str">
        <f ca="1">IF(IFERROR(VLOOKUP($E322,Dold_sammanfattning!$A:$J,COLUMN(Dold_sammanfattning!$B:$B),0),"")="","",VLOOKUP($E322,Dold_sammanfattning!$A:$J,COLUMN(Dold_sammanfattning!$B:$B),0))</f>
        <v/>
      </c>
      <c r="B322" t="str">
        <f ca="1">IF(IFERROR(VLOOKUP($E322,Dold_sammanfattning!$A:$J,COLUMN(Dold_sammanfattning!$C:$C),0),"")="","",VLOOKUP($E322,Dold_sammanfattning!$A:$J,COLUMN(Dold_sammanfattning!$C:$C),0))</f>
        <v/>
      </c>
      <c r="E322" s="16">
        <f t="shared" si="4"/>
        <v>319</v>
      </c>
      <c r="F322" s="16" t="e">
        <f ca="1">VLOOKUP($E322,Dold_sammanfattning!$A:$K,COLUMN(Dold_sammanfattning!$K:$K),0)</f>
        <v>#N/A</v>
      </c>
    </row>
    <row r="323" spans="1:6" x14ac:dyDescent="0.3">
      <c r="A323" s="58" t="str">
        <f ca="1">IF(IFERROR(VLOOKUP($E323,Dold_sammanfattning!$A:$J,COLUMN(Dold_sammanfattning!$B:$B),0),"")="","",VLOOKUP($E323,Dold_sammanfattning!$A:$J,COLUMN(Dold_sammanfattning!$B:$B),0))</f>
        <v/>
      </c>
      <c r="B323" t="str">
        <f ca="1">IF(IFERROR(VLOOKUP($E323,Dold_sammanfattning!$A:$J,COLUMN(Dold_sammanfattning!$C:$C),0),"")="","",VLOOKUP($E323,Dold_sammanfattning!$A:$J,COLUMN(Dold_sammanfattning!$C:$C),0))</f>
        <v/>
      </c>
      <c r="E323" s="16">
        <f t="shared" si="4"/>
        <v>320</v>
      </c>
      <c r="F323" s="16" t="e">
        <f ca="1">VLOOKUP($E323,Dold_sammanfattning!$A:$K,COLUMN(Dold_sammanfattning!$K:$K),0)</f>
        <v>#N/A</v>
      </c>
    </row>
    <row r="324" spans="1:6" x14ac:dyDescent="0.3">
      <c r="A324" s="58" t="str">
        <f ca="1">IF(IFERROR(VLOOKUP($E324,Dold_sammanfattning!$A:$J,COLUMN(Dold_sammanfattning!$B:$B),0),"")="","",VLOOKUP($E324,Dold_sammanfattning!$A:$J,COLUMN(Dold_sammanfattning!$B:$B),0))</f>
        <v/>
      </c>
      <c r="B324" t="str">
        <f ca="1">IF(IFERROR(VLOOKUP($E324,Dold_sammanfattning!$A:$J,COLUMN(Dold_sammanfattning!$C:$C),0),"")="","",VLOOKUP($E324,Dold_sammanfattning!$A:$J,COLUMN(Dold_sammanfattning!$C:$C),0))</f>
        <v/>
      </c>
      <c r="E324" s="16">
        <f t="shared" si="4"/>
        <v>321</v>
      </c>
      <c r="F324" s="16" t="e">
        <f ca="1">VLOOKUP($E324,Dold_sammanfattning!$A:$K,COLUMN(Dold_sammanfattning!$K:$K),0)</f>
        <v>#N/A</v>
      </c>
    </row>
    <row r="325" spans="1:6" x14ac:dyDescent="0.3">
      <c r="A325" s="58" t="str">
        <f ca="1">IF(IFERROR(VLOOKUP($E325,Dold_sammanfattning!$A:$J,COLUMN(Dold_sammanfattning!$B:$B),0),"")="","",VLOOKUP($E325,Dold_sammanfattning!$A:$J,COLUMN(Dold_sammanfattning!$B:$B),0))</f>
        <v/>
      </c>
      <c r="B325" t="str">
        <f ca="1">IF(IFERROR(VLOOKUP($E325,Dold_sammanfattning!$A:$J,COLUMN(Dold_sammanfattning!$C:$C),0),"")="","",VLOOKUP($E325,Dold_sammanfattning!$A:$J,COLUMN(Dold_sammanfattning!$C:$C),0))</f>
        <v/>
      </c>
      <c r="E325" s="16">
        <f t="shared" si="4"/>
        <v>322</v>
      </c>
      <c r="F325" s="16" t="e">
        <f ca="1">VLOOKUP($E325,Dold_sammanfattning!$A:$K,COLUMN(Dold_sammanfattning!$K:$K),0)</f>
        <v>#N/A</v>
      </c>
    </row>
    <row r="326" spans="1:6" x14ac:dyDescent="0.3">
      <c r="A326" s="58" t="str">
        <f ca="1">IF(IFERROR(VLOOKUP($E326,Dold_sammanfattning!$A:$J,COLUMN(Dold_sammanfattning!$B:$B),0),"")="","",VLOOKUP($E326,Dold_sammanfattning!$A:$J,COLUMN(Dold_sammanfattning!$B:$B),0))</f>
        <v/>
      </c>
      <c r="B326" t="str">
        <f ca="1">IF(IFERROR(VLOOKUP($E326,Dold_sammanfattning!$A:$J,COLUMN(Dold_sammanfattning!$C:$C),0),"")="","",VLOOKUP($E326,Dold_sammanfattning!$A:$J,COLUMN(Dold_sammanfattning!$C:$C),0))</f>
        <v/>
      </c>
      <c r="E326" s="16">
        <f t="shared" ref="E326:E389" si="5">E325+1</f>
        <v>323</v>
      </c>
      <c r="F326" s="16" t="e">
        <f ca="1">VLOOKUP($E326,Dold_sammanfattning!$A:$K,COLUMN(Dold_sammanfattning!$K:$K),0)</f>
        <v>#N/A</v>
      </c>
    </row>
    <row r="327" spans="1:6" x14ac:dyDescent="0.3">
      <c r="A327" s="58" t="str">
        <f ca="1">IF(IFERROR(VLOOKUP($E327,Dold_sammanfattning!$A:$J,COLUMN(Dold_sammanfattning!$B:$B),0),"")="","",VLOOKUP($E327,Dold_sammanfattning!$A:$J,COLUMN(Dold_sammanfattning!$B:$B),0))</f>
        <v/>
      </c>
      <c r="B327" t="str">
        <f ca="1">IF(IFERROR(VLOOKUP($E327,Dold_sammanfattning!$A:$J,COLUMN(Dold_sammanfattning!$C:$C),0),"")="","",VLOOKUP($E327,Dold_sammanfattning!$A:$J,COLUMN(Dold_sammanfattning!$C:$C),0))</f>
        <v/>
      </c>
      <c r="E327" s="16">
        <f t="shared" si="5"/>
        <v>324</v>
      </c>
      <c r="F327" s="16" t="e">
        <f ca="1">VLOOKUP($E327,Dold_sammanfattning!$A:$K,COLUMN(Dold_sammanfattning!$K:$K),0)</f>
        <v>#N/A</v>
      </c>
    </row>
    <row r="328" spans="1:6" x14ac:dyDescent="0.3">
      <c r="A328" s="58" t="str">
        <f ca="1">IF(IFERROR(VLOOKUP($E328,Dold_sammanfattning!$A:$J,COLUMN(Dold_sammanfattning!$B:$B),0),"")="","",VLOOKUP($E328,Dold_sammanfattning!$A:$J,COLUMN(Dold_sammanfattning!$B:$B),0))</f>
        <v/>
      </c>
      <c r="B328" t="str">
        <f ca="1">IF(IFERROR(VLOOKUP($E328,Dold_sammanfattning!$A:$J,COLUMN(Dold_sammanfattning!$C:$C),0),"")="","",VLOOKUP($E328,Dold_sammanfattning!$A:$J,COLUMN(Dold_sammanfattning!$C:$C),0))</f>
        <v/>
      </c>
      <c r="E328" s="16">
        <f t="shared" si="5"/>
        <v>325</v>
      </c>
      <c r="F328" s="16" t="e">
        <f ca="1">VLOOKUP($E328,Dold_sammanfattning!$A:$K,COLUMN(Dold_sammanfattning!$K:$K),0)</f>
        <v>#N/A</v>
      </c>
    </row>
    <row r="329" spans="1:6" x14ac:dyDescent="0.3">
      <c r="A329" s="58" t="str">
        <f ca="1">IF(IFERROR(VLOOKUP($E329,Dold_sammanfattning!$A:$J,COLUMN(Dold_sammanfattning!$B:$B),0),"")="","",VLOOKUP($E329,Dold_sammanfattning!$A:$J,COLUMN(Dold_sammanfattning!$B:$B),0))</f>
        <v/>
      </c>
      <c r="B329" t="str">
        <f ca="1">IF(IFERROR(VLOOKUP($E329,Dold_sammanfattning!$A:$J,COLUMN(Dold_sammanfattning!$C:$C),0),"")="","",VLOOKUP($E329,Dold_sammanfattning!$A:$J,COLUMN(Dold_sammanfattning!$C:$C),0))</f>
        <v/>
      </c>
      <c r="E329" s="16">
        <f t="shared" si="5"/>
        <v>326</v>
      </c>
      <c r="F329" s="16" t="e">
        <f ca="1">VLOOKUP($E329,Dold_sammanfattning!$A:$K,COLUMN(Dold_sammanfattning!$K:$K),0)</f>
        <v>#N/A</v>
      </c>
    </row>
    <row r="330" spans="1:6" x14ac:dyDescent="0.3">
      <c r="A330" s="58" t="str">
        <f ca="1">IF(IFERROR(VLOOKUP($E330,Dold_sammanfattning!$A:$J,COLUMN(Dold_sammanfattning!$B:$B),0),"")="","",VLOOKUP($E330,Dold_sammanfattning!$A:$J,COLUMN(Dold_sammanfattning!$B:$B),0))</f>
        <v/>
      </c>
      <c r="B330" t="str">
        <f ca="1">IF(IFERROR(VLOOKUP($E330,Dold_sammanfattning!$A:$J,COLUMN(Dold_sammanfattning!$C:$C),0),"")="","",VLOOKUP($E330,Dold_sammanfattning!$A:$J,COLUMN(Dold_sammanfattning!$C:$C),0))</f>
        <v/>
      </c>
      <c r="E330" s="16">
        <f t="shared" si="5"/>
        <v>327</v>
      </c>
      <c r="F330" s="16" t="e">
        <f ca="1">VLOOKUP($E330,Dold_sammanfattning!$A:$K,COLUMN(Dold_sammanfattning!$K:$K),0)</f>
        <v>#N/A</v>
      </c>
    </row>
    <row r="331" spans="1:6" x14ac:dyDescent="0.3">
      <c r="A331" s="58" t="str">
        <f ca="1">IF(IFERROR(VLOOKUP($E331,Dold_sammanfattning!$A:$J,COLUMN(Dold_sammanfattning!$B:$B),0),"")="","",VLOOKUP($E331,Dold_sammanfattning!$A:$J,COLUMN(Dold_sammanfattning!$B:$B),0))</f>
        <v/>
      </c>
      <c r="B331" t="str">
        <f ca="1">IF(IFERROR(VLOOKUP($E331,Dold_sammanfattning!$A:$J,COLUMN(Dold_sammanfattning!$C:$C),0),"")="","",VLOOKUP($E331,Dold_sammanfattning!$A:$J,COLUMN(Dold_sammanfattning!$C:$C),0))</f>
        <v/>
      </c>
      <c r="E331" s="16">
        <f t="shared" si="5"/>
        <v>328</v>
      </c>
      <c r="F331" s="16" t="e">
        <f ca="1">VLOOKUP($E331,Dold_sammanfattning!$A:$K,COLUMN(Dold_sammanfattning!$K:$K),0)</f>
        <v>#N/A</v>
      </c>
    </row>
    <row r="332" spans="1:6" x14ac:dyDescent="0.3">
      <c r="A332" s="58" t="str">
        <f ca="1">IF(IFERROR(VLOOKUP($E332,Dold_sammanfattning!$A:$J,COLUMN(Dold_sammanfattning!$B:$B),0),"")="","",VLOOKUP($E332,Dold_sammanfattning!$A:$J,COLUMN(Dold_sammanfattning!$B:$B),0))</f>
        <v/>
      </c>
      <c r="B332" t="str">
        <f ca="1">IF(IFERROR(VLOOKUP($E332,Dold_sammanfattning!$A:$J,COLUMN(Dold_sammanfattning!$C:$C),0),"")="","",VLOOKUP($E332,Dold_sammanfattning!$A:$J,COLUMN(Dold_sammanfattning!$C:$C),0))</f>
        <v/>
      </c>
      <c r="E332" s="16">
        <f t="shared" si="5"/>
        <v>329</v>
      </c>
      <c r="F332" s="16" t="e">
        <f ca="1">VLOOKUP($E332,Dold_sammanfattning!$A:$K,COLUMN(Dold_sammanfattning!$K:$K),0)</f>
        <v>#N/A</v>
      </c>
    </row>
    <row r="333" spans="1:6" x14ac:dyDescent="0.3">
      <c r="A333" s="58" t="str">
        <f ca="1">IF(IFERROR(VLOOKUP($E333,Dold_sammanfattning!$A:$J,COLUMN(Dold_sammanfattning!$B:$B),0),"")="","",VLOOKUP($E333,Dold_sammanfattning!$A:$J,COLUMN(Dold_sammanfattning!$B:$B),0))</f>
        <v/>
      </c>
      <c r="B333" t="str">
        <f ca="1">IF(IFERROR(VLOOKUP($E333,Dold_sammanfattning!$A:$J,COLUMN(Dold_sammanfattning!$C:$C),0),"")="","",VLOOKUP($E333,Dold_sammanfattning!$A:$J,COLUMN(Dold_sammanfattning!$C:$C),0))</f>
        <v/>
      </c>
      <c r="E333" s="16">
        <f t="shared" si="5"/>
        <v>330</v>
      </c>
      <c r="F333" s="16" t="e">
        <f ca="1">VLOOKUP($E333,Dold_sammanfattning!$A:$K,COLUMN(Dold_sammanfattning!$K:$K),0)</f>
        <v>#N/A</v>
      </c>
    </row>
    <row r="334" spans="1:6" x14ac:dyDescent="0.3">
      <c r="A334" s="58" t="str">
        <f ca="1">IF(IFERROR(VLOOKUP($E334,Dold_sammanfattning!$A:$J,COLUMN(Dold_sammanfattning!$B:$B),0),"")="","",VLOOKUP($E334,Dold_sammanfattning!$A:$J,COLUMN(Dold_sammanfattning!$B:$B),0))</f>
        <v/>
      </c>
      <c r="B334" t="str">
        <f ca="1">IF(IFERROR(VLOOKUP($E334,Dold_sammanfattning!$A:$J,COLUMN(Dold_sammanfattning!$C:$C),0),"")="","",VLOOKUP($E334,Dold_sammanfattning!$A:$J,COLUMN(Dold_sammanfattning!$C:$C),0))</f>
        <v/>
      </c>
      <c r="E334" s="16">
        <f t="shared" si="5"/>
        <v>331</v>
      </c>
      <c r="F334" s="16" t="e">
        <f ca="1">VLOOKUP($E334,Dold_sammanfattning!$A:$K,COLUMN(Dold_sammanfattning!$K:$K),0)</f>
        <v>#N/A</v>
      </c>
    </row>
    <row r="335" spans="1:6" x14ac:dyDescent="0.3">
      <c r="A335" s="58" t="str">
        <f ca="1">IF(IFERROR(VLOOKUP($E335,Dold_sammanfattning!$A:$J,COLUMN(Dold_sammanfattning!$B:$B),0),"")="","",VLOOKUP($E335,Dold_sammanfattning!$A:$J,COLUMN(Dold_sammanfattning!$B:$B),0))</f>
        <v/>
      </c>
      <c r="B335" t="str">
        <f ca="1">IF(IFERROR(VLOOKUP($E335,Dold_sammanfattning!$A:$J,COLUMN(Dold_sammanfattning!$C:$C),0),"")="","",VLOOKUP($E335,Dold_sammanfattning!$A:$J,COLUMN(Dold_sammanfattning!$C:$C),0))</f>
        <v/>
      </c>
      <c r="E335" s="16">
        <f t="shared" si="5"/>
        <v>332</v>
      </c>
      <c r="F335" s="16" t="e">
        <f ca="1">VLOOKUP($E335,Dold_sammanfattning!$A:$K,COLUMN(Dold_sammanfattning!$K:$K),0)</f>
        <v>#N/A</v>
      </c>
    </row>
    <row r="336" spans="1:6" x14ac:dyDescent="0.3">
      <c r="A336" s="58" t="str">
        <f ca="1">IF(IFERROR(VLOOKUP($E336,Dold_sammanfattning!$A:$J,COLUMN(Dold_sammanfattning!$B:$B),0),"")="","",VLOOKUP($E336,Dold_sammanfattning!$A:$J,COLUMN(Dold_sammanfattning!$B:$B),0))</f>
        <v/>
      </c>
      <c r="B336" t="str">
        <f ca="1">IF(IFERROR(VLOOKUP($E336,Dold_sammanfattning!$A:$J,COLUMN(Dold_sammanfattning!$C:$C),0),"")="","",VLOOKUP($E336,Dold_sammanfattning!$A:$J,COLUMN(Dold_sammanfattning!$C:$C),0))</f>
        <v/>
      </c>
      <c r="E336" s="16">
        <f t="shared" si="5"/>
        <v>333</v>
      </c>
      <c r="F336" s="16" t="e">
        <f ca="1">VLOOKUP($E336,Dold_sammanfattning!$A:$K,COLUMN(Dold_sammanfattning!$K:$K),0)</f>
        <v>#N/A</v>
      </c>
    </row>
    <row r="337" spans="1:6" x14ac:dyDescent="0.3">
      <c r="A337" s="58" t="str">
        <f ca="1">IF(IFERROR(VLOOKUP($E337,Dold_sammanfattning!$A:$J,COLUMN(Dold_sammanfattning!$B:$B),0),"")="","",VLOOKUP($E337,Dold_sammanfattning!$A:$J,COLUMN(Dold_sammanfattning!$B:$B),0))</f>
        <v/>
      </c>
      <c r="B337" t="str">
        <f ca="1">IF(IFERROR(VLOOKUP($E337,Dold_sammanfattning!$A:$J,COLUMN(Dold_sammanfattning!$C:$C),0),"")="","",VLOOKUP($E337,Dold_sammanfattning!$A:$J,COLUMN(Dold_sammanfattning!$C:$C),0))</f>
        <v/>
      </c>
      <c r="E337" s="16">
        <f t="shared" si="5"/>
        <v>334</v>
      </c>
      <c r="F337" s="16" t="e">
        <f ca="1">VLOOKUP($E337,Dold_sammanfattning!$A:$K,COLUMN(Dold_sammanfattning!$K:$K),0)</f>
        <v>#N/A</v>
      </c>
    </row>
    <row r="338" spans="1:6" x14ac:dyDescent="0.3">
      <c r="A338" s="58" t="str">
        <f ca="1">IF(IFERROR(VLOOKUP($E338,Dold_sammanfattning!$A:$J,COLUMN(Dold_sammanfattning!$B:$B),0),"")="","",VLOOKUP($E338,Dold_sammanfattning!$A:$J,COLUMN(Dold_sammanfattning!$B:$B),0))</f>
        <v/>
      </c>
      <c r="B338" t="str">
        <f ca="1">IF(IFERROR(VLOOKUP($E338,Dold_sammanfattning!$A:$J,COLUMN(Dold_sammanfattning!$C:$C),0),"")="","",VLOOKUP($E338,Dold_sammanfattning!$A:$J,COLUMN(Dold_sammanfattning!$C:$C),0))</f>
        <v/>
      </c>
      <c r="E338" s="16">
        <f t="shared" si="5"/>
        <v>335</v>
      </c>
      <c r="F338" s="16" t="e">
        <f ca="1">VLOOKUP($E338,Dold_sammanfattning!$A:$K,COLUMN(Dold_sammanfattning!$K:$K),0)</f>
        <v>#N/A</v>
      </c>
    </row>
    <row r="339" spans="1:6" x14ac:dyDescent="0.3">
      <c r="A339" s="58" t="str">
        <f ca="1">IF(IFERROR(VLOOKUP($E339,Dold_sammanfattning!$A:$J,COLUMN(Dold_sammanfattning!$B:$B),0),"")="","",VLOOKUP($E339,Dold_sammanfattning!$A:$J,COLUMN(Dold_sammanfattning!$B:$B),0))</f>
        <v/>
      </c>
      <c r="B339" t="str">
        <f ca="1">IF(IFERROR(VLOOKUP($E339,Dold_sammanfattning!$A:$J,COLUMN(Dold_sammanfattning!$C:$C),0),"")="","",VLOOKUP($E339,Dold_sammanfattning!$A:$J,COLUMN(Dold_sammanfattning!$C:$C),0))</f>
        <v/>
      </c>
      <c r="E339" s="16">
        <f t="shared" si="5"/>
        <v>336</v>
      </c>
      <c r="F339" s="16" t="e">
        <f ca="1">VLOOKUP($E339,Dold_sammanfattning!$A:$K,COLUMN(Dold_sammanfattning!$K:$K),0)</f>
        <v>#N/A</v>
      </c>
    </row>
    <row r="340" spans="1:6" x14ac:dyDescent="0.3">
      <c r="A340" s="58" t="str">
        <f ca="1">IF(IFERROR(VLOOKUP($E340,Dold_sammanfattning!$A:$J,COLUMN(Dold_sammanfattning!$B:$B),0),"")="","",VLOOKUP($E340,Dold_sammanfattning!$A:$J,COLUMN(Dold_sammanfattning!$B:$B),0))</f>
        <v/>
      </c>
      <c r="B340" t="str">
        <f ca="1">IF(IFERROR(VLOOKUP($E340,Dold_sammanfattning!$A:$J,COLUMN(Dold_sammanfattning!$C:$C),0),"")="","",VLOOKUP($E340,Dold_sammanfattning!$A:$J,COLUMN(Dold_sammanfattning!$C:$C),0))</f>
        <v/>
      </c>
      <c r="E340" s="16">
        <f t="shared" si="5"/>
        <v>337</v>
      </c>
      <c r="F340" s="16" t="e">
        <f ca="1">VLOOKUP($E340,Dold_sammanfattning!$A:$K,COLUMN(Dold_sammanfattning!$K:$K),0)</f>
        <v>#N/A</v>
      </c>
    </row>
    <row r="341" spans="1:6" x14ac:dyDescent="0.3">
      <c r="A341" s="58" t="str">
        <f ca="1">IF(IFERROR(VLOOKUP($E341,Dold_sammanfattning!$A:$J,COLUMN(Dold_sammanfattning!$B:$B),0),"")="","",VLOOKUP($E341,Dold_sammanfattning!$A:$J,COLUMN(Dold_sammanfattning!$B:$B),0))</f>
        <v/>
      </c>
      <c r="B341" t="str">
        <f ca="1">IF(IFERROR(VLOOKUP($E341,Dold_sammanfattning!$A:$J,COLUMN(Dold_sammanfattning!$C:$C),0),"")="","",VLOOKUP($E341,Dold_sammanfattning!$A:$J,COLUMN(Dold_sammanfattning!$C:$C),0))</f>
        <v/>
      </c>
      <c r="E341" s="16">
        <f t="shared" si="5"/>
        <v>338</v>
      </c>
      <c r="F341" s="16" t="e">
        <f ca="1">VLOOKUP($E341,Dold_sammanfattning!$A:$K,COLUMN(Dold_sammanfattning!$K:$K),0)</f>
        <v>#N/A</v>
      </c>
    </row>
    <row r="342" spans="1:6" x14ac:dyDescent="0.3">
      <c r="A342" s="58" t="str">
        <f ca="1">IF(IFERROR(VLOOKUP($E342,Dold_sammanfattning!$A:$J,COLUMN(Dold_sammanfattning!$B:$B),0),"")="","",VLOOKUP($E342,Dold_sammanfattning!$A:$J,COLUMN(Dold_sammanfattning!$B:$B),0))</f>
        <v/>
      </c>
      <c r="B342" t="str">
        <f ca="1">IF(IFERROR(VLOOKUP($E342,Dold_sammanfattning!$A:$J,COLUMN(Dold_sammanfattning!$C:$C),0),"")="","",VLOOKUP($E342,Dold_sammanfattning!$A:$J,COLUMN(Dold_sammanfattning!$C:$C),0))</f>
        <v/>
      </c>
      <c r="E342" s="16">
        <f t="shared" si="5"/>
        <v>339</v>
      </c>
      <c r="F342" s="16" t="e">
        <f ca="1">VLOOKUP($E342,Dold_sammanfattning!$A:$K,COLUMN(Dold_sammanfattning!$K:$K),0)</f>
        <v>#N/A</v>
      </c>
    </row>
    <row r="343" spans="1:6" x14ac:dyDescent="0.3">
      <c r="A343" s="58" t="str">
        <f ca="1">IF(IFERROR(VLOOKUP($E343,Dold_sammanfattning!$A:$J,COLUMN(Dold_sammanfattning!$B:$B),0),"")="","",VLOOKUP($E343,Dold_sammanfattning!$A:$J,COLUMN(Dold_sammanfattning!$B:$B),0))</f>
        <v/>
      </c>
      <c r="B343" t="str">
        <f ca="1">IF(IFERROR(VLOOKUP($E343,Dold_sammanfattning!$A:$J,COLUMN(Dold_sammanfattning!$C:$C),0),"")="","",VLOOKUP($E343,Dold_sammanfattning!$A:$J,COLUMN(Dold_sammanfattning!$C:$C),0))</f>
        <v/>
      </c>
      <c r="E343" s="16">
        <f t="shared" si="5"/>
        <v>340</v>
      </c>
      <c r="F343" s="16" t="e">
        <f ca="1">VLOOKUP($E343,Dold_sammanfattning!$A:$K,COLUMN(Dold_sammanfattning!$K:$K),0)</f>
        <v>#N/A</v>
      </c>
    </row>
    <row r="344" spans="1:6" x14ac:dyDescent="0.3">
      <c r="A344" s="58" t="str">
        <f ca="1">IF(IFERROR(VLOOKUP($E344,Dold_sammanfattning!$A:$J,COLUMN(Dold_sammanfattning!$B:$B),0),"")="","",VLOOKUP($E344,Dold_sammanfattning!$A:$J,COLUMN(Dold_sammanfattning!$B:$B),0))</f>
        <v/>
      </c>
      <c r="B344" t="str">
        <f ca="1">IF(IFERROR(VLOOKUP($E344,Dold_sammanfattning!$A:$J,COLUMN(Dold_sammanfattning!$C:$C),0),"")="","",VLOOKUP($E344,Dold_sammanfattning!$A:$J,COLUMN(Dold_sammanfattning!$C:$C),0))</f>
        <v/>
      </c>
      <c r="E344" s="16">
        <f t="shared" si="5"/>
        <v>341</v>
      </c>
      <c r="F344" s="16" t="e">
        <f ca="1">VLOOKUP($E344,Dold_sammanfattning!$A:$K,COLUMN(Dold_sammanfattning!$K:$K),0)</f>
        <v>#N/A</v>
      </c>
    </row>
    <row r="345" spans="1:6" x14ac:dyDescent="0.3">
      <c r="A345" s="58" t="str">
        <f ca="1">IF(IFERROR(VLOOKUP($E345,Dold_sammanfattning!$A:$J,COLUMN(Dold_sammanfattning!$B:$B),0),"")="","",VLOOKUP($E345,Dold_sammanfattning!$A:$J,COLUMN(Dold_sammanfattning!$B:$B),0))</f>
        <v/>
      </c>
      <c r="B345" t="str">
        <f ca="1">IF(IFERROR(VLOOKUP($E345,Dold_sammanfattning!$A:$J,COLUMN(Dold_sammanfattning!$C:$C),0),"")="","",VLOOKUP($E345,Dold_sammanfattning!$A:$J,COLUMN(Dold_sammanfattning!$C:$C),0))</f>
        <v/>
      </c>
      <c r="E345" s="16">
        <f t="shared" si="5"/>
        <v>342</v>
      </c>
      <c r="F345" s="16" t="e">
        <f ca="1">VLOOKUP($E345,Dold_sammanfattning!$A:$K,COLUMN(Dold_sammanfattning!$K:$K),0)</f>
        <v>#N/A</v>
      </c>
    </row>
    <row r="346" spans="1:6" x14ac:dyDescent="0.3">
      <c r="A346" s="58" t="str">
        <f ca="1">IF(IFERROR(VLOOKUP($E346,Dold_sammanfattning!$A:$J,COLUMN(Dold_sammanfattning!$B:$B),0),"")="","",VLOOKUP($E346,Dold_sammanfattning!$A:$J,COLUMN(Dold_sammanfattning!$B:$B),0))</f>
        <v/>
      </c>
      <c r="B346" t="str">
        <f ca="1">IF(IFERROR(VLOOKUP($E346,Dold_sammanfattning!$A:$J,COLUMN(Dold_sammanfattning!$C:$C),0),"")="","",VLOOKUP($E346,Dold_sammanfattning!$A:$J,COLUMN(Dold_sammanfattning!$C:$C),0))</f>
        <v/>
      </c>
      <c r="E346" s="16">
        <f t="shared" si="5"/>
        <v>343</v>
      </c>
      <c r="F346" s="16" t="e">
        <f ca="1">VLOOKUP($E346,Dold_sammanfattning!$A:$K,COLUMN(Dold_sammanfattning!$K:$K),0)</f>
        <v>#N/A</v>
      </c>
    </row>
    <row r="347" spans="1:6" x14ac:dyDescent="0.3">
      <c r="A347" s="58" t="str">
        <f ca="1">IF(IFERROR(VLOOKUP($E347,Dold_sammanfattning!$A:$J,COLUMN(Dold_sammanfattning!$B:$B),0),"")="","",VLOOKUP($E347,Dold_sammanfattning!$A:$J,COLUMN(Dold_sammanfattning!$B:$B),0))</f>
        <v/>
      </c>
      <c r="B347" t="str">
        <f ca="1">IF(IFERROR(VLOOKUP($E347,Dold_sammanfattning!$A:$J,COLUMN(Dold_sammanfattning!$C:$C),0),"")="","",VLOOKUP($E347,Dold_sammanfattning!$A:$J,COLUMN(Dold_sammanfattning!$C:$C),0))</f>
        <v/>
      </c>
      <c r="E347" s="16">
        <f t="shared" si="5"/>
        <v>344</v>
      </c>
      <c r="F347" s="16" t="e">
        <f ca="1">VLOOKUP($E347,Dold_sammanfattning!$A:$K,COLUMN(Dold_sammanfattning!$K:$K),0)</f>
        <v>#N/A</v>
      </c>
    </row>
    <row r="348" spans="1:6" x14ac:dyDescent="0.3">
      <c r="A348" s="58" t="str">
        <f ca="1">IF(IFERROR(VLOOKUP($E348,Dold_sammanfattning!$A:$J,COLUMN(Dold_sammanfattning!$B:$B),0),"")="","",VLOOKUP($E348,Dold_sammanfattning!$A:$J,COLUMN(Dold_sammanfattning!$B:$B),0))</f>
        <v/>
      </c>
      <c r="B348" t="str">
        <f ca="1">IF(IFERROR(VLOOKUP($E348,Dold_sammanfattning!$A:$J,COLUMN(Dold_sammanfattning!$C:$C),0),"")="","",VLOOKUP($E348,Dold_sammanfattning!$A:$J,COLUMN(Dold_sammanfattning!$C:$C),0))</f>
        <v/>
      </c>
      <c r="E348" s="16">
        <f t="shared" si="5"/>
        <v>345</v>
      </c>
      <c r="F348" s="16" t="e">
        <f ca="1">VLOOKUP($E348,Dold_sammanfattning!$A:$K,COLUMN(Dold_sammanfattning!$K:$K),0)</f>
        <v>#N/A</v>
      </c>
    </row>
    <row r="349" spans="1:6" x14ac:dyDescent="0.3">
      <c r="A349" s="58" t="str">
        <f ca="1">IF(IFERROR(VLOOKUP($E349,Dold_sammanfattning!$A:$J,COLUMN(Dold_sammanfattning!$B:$B),0),"")="","",VLOOKUP($E349,Dold_sammanfattning!$A:$J,COLUMN(Dold_sammanfattning!$B:$B),0))</f>
        <v/>
      </c>
      <c r="B349" t="str">
        <f ca="1">IF(IFERROR(VLOOKUP($E349,Dold_sammanfattning!$A:$J,COLUMN(Dold_sammanfattning!$C:$C),0),"")="","",VLOOKUP($E349,Dold_sammanfattning!$A:$J,COLUMN(Dold_sammanfattning!$C:$C),0))</f>
        <v/>
      </c>
      <c r="E349" s="16">
        <f t="shared" si="5"/>
        <v>346</v>
      </c>
      <c r="F349" s="16" t="e">
        <f ca="1">VLOOKUP($E349,Dold_sammanfattning!$A:$K,COLUMN(Dold_sammanfattning!$K:$K),0)</f>
        <v>#N/A</v>
      </c>
    </row>
    <row r="350" spans="1:6" x14ac:dyDescent="0.3">
      <c r="A350" s="58" t="str">
        <f ca="1">IF(IFERROR(VLOOKUP($E350,Dold_sammanfattning!$A:$J,COLUMN(Dold_sammanfattning!$B:$B),0),"")="","",VLOOKUP($E350,Dold_sammanfattning!$A:$J,COLUMN(Dold_sammanfattning!$B:$B),0))</f>
        <v/>
      </c>
      <c r="B350" t="str">
        <f ca="1">IF(IFERROR(VLOOKUP($E350,Dold_sammanfattning!$A:$J,COLUMN(Dold_sammanfattning!$C:$C),0),"")="","",VLOOKUP($E350,Dold_sammanfattning!$A:$J,COLUMN(Dold_sammanfattning!$C:$C),0))</f>
        <v/>
      </c>
      <c r="E350" s="16">
        <f t="shared" si="5"/>
        <v>347</v>
      </c>
      <c r="F350" s="16" t="e">
        <f ca="1">VLOOKUP($E350,Dold_sammanfattning!$A:$K,COLUMN(Dold_sammanfattning!$K:$K),0)</f>
        <v>#N/A</v>
      </c>
    </row>
    <row r="351" spans="1:6" x14ac:dyDescent="0.3">
      <c r="A351" s="58" t="str">
        <f ca="1">IF(IFERROR(VLOOKUP($E351,Dold_sammanfattning!$A:$J,COLUMN(Dold_sammanfattning!$B:$B),0),"")="","",VLOOKUP($E351,Dold_sammanfattning!$A:$J,COLUMN(Dold_sammanfattning!$B:$B),0))</f>
        <v/>
      </c>
      <c r="B351" t="str">
        <f ca="1">IF(IFERROR(VLOOKUP($E351,Dold_sammanfattning!$A:$J,COLUMN(Dold_sammanfattning!$C:$C),0),"")="","",VLOOKUP($E351,Dold_sammanfattning!$A:$J,COLUMN(Dold_sammanfattning!$C:$C),0))</f>
        <v/>
      </c>
      <c r="E351" s="16">
        <f t="shared" si="5"/>
        <v>348</v>
      </c>
      <c r="F351" s="16" t="e">
        <f ca="1">VLOOKUP($E351,Dold_sammanfattning!$A:$K,COLUMN(Dold_sammanfattning!$K:$K),0)</f>
        <v>#N/A</v>
      </c>
    </row>
    <row r="352" spans="1:6" x14ac:dyDescent="0.3">
      <c r="A352" s="58" t="str">
        <f ca="1">IF(IFERROR(VLOOKUP($E352,Dold_sammanfattning!$A:$J,COLUMN(Dold_sammanfattning!$B:$B),0),"")="","",VLOOKUP($E352,Dold_sammanfattning!$A:$J,COLUMN(Dold_sammanfattning!$B:$B),0))</f>
        <v/>
      </c>
      <c r="B352" t="str">
        <f ca="1">IF(IFERROR(VLOOKUP($E352,Dold_sammanfattning!$A:$J,COLUMN(Dold_sammanfattning!$C:$C),0),"")="","",VLOOKUP($E352,Dold_sammanfattning!$A:$J,COLUMN(Dold_sammanfattning!$C:$C),0))</f>
        <v/>
      </c>
      <c r="E352" s="16">
        <f t="shared" si="5"/>
        <v>349</v>
      </c>
      <c r="F352" s="16" t="e">
        <f ca="1">VLOOKUP($E352,Dold_sammanfattning!$A:$K,COLUMN(Dold_sammanfattning!$K:$K),0)</f>
        <v>#N/A</v>
      </c>
    </row>
    <row r="353" spans="1:6" x14ac:dyDescent="0.3">
      <c r="A353" s="58" t="str">
        <f ca="1">IF(IFERROR(VLOOKUP($E353,Dold_sammanfattning!$A:$J,COLUMN(Dold_sammanfattning!$B:$B),0),"")="","",VLOOKUP($E353,Dold_sammanfattning!$A:$J,COLUMN(Dold_sammanfattning!$B:$B),0))</f>
        <v/>
      </c>
      <c r="B353" t="str">
        <f ca="1">IF(IFERROR(VLOOKUP($E353,Dold_sammanfattning!$A:$J,COLUMN(Dold_sammanfattning!$C:$C),0),"")="","",VLOOKUP($E353,Dold_sammanfattning!$A:$J,COLUMN(Dold_sammanfattning!$C:$C),0))</f>
        <v/>
      </c>
      <c r="E353" s="16">
        <f t="shared" si="5"/>
        <v>350</v>
      </c>
      <c r="F353" s="16" t="e">
        <f ca="1">VLOOKUP($E353,Dold_sammanfattning!$A:$K,COLUMN(Dold_sammanfattning!$K:$K),0)</f>
        <v>#N/A</v>
      </c>
    </row>
    <row r="354" spans="1:6" x14ac:dyDescent="0.3">
      <c r="A354" s="58" t="str">
        <f ca="1">IF(IFERROR(VLOOKUP($E354,Dold_sammanfattning!$A:$J,COLUMN(Dold_sammanfattning!$B:$B),0),"")="","",VLOOKUP($E354,Dold_sammanfattning!$A:$J,COLUMN(Dold_sammanfattning!$B:$B),0))</f>
        <v/>
      </c>
      <c r="B354" t="str">
        <f ca="1">IF(IFERROR(VLOOKUP($E354,Dold_sammanfattning!$A:$J,COLUMN(Dold_sammanfattning!$C:$C),0),"")="","",VLOOKUP($E354,Dold_sammanfattning!$A:$J,COLUMN(Dold_sammanfattning!$C:$C),0))</f>
        <v/>
      </c>
      <c r="E354" s="16">
        <f t="shared" si="5"/>
        <v>351</v>
      </c>
      <c r="F354" s="16" t="e">
        <f ca="1">VLOOKUP($E354,Dold_sammanfattning!$A:$K,COLUMN(Dold_sammanfattning!$K:$K),0)</f>
        <v>#N/A</v>
      </c>
    </row>
    <row r="355" spans="1:6" x14ac:dyDescent="0.3">
      <c r="A355" s="58" t="str">
        <f ca="1">IF(IFERROR(VLOOKUP($E355,Dold_sammanfattning!$A:$J,COLUMN(Dold_sammanfattning!$B:$B),0),"")="","",VLOOKUP($E355,Dold_sammanfattning!$A:$J,COLUMN(Dold_sammanfattning!$B:$B),0))</f>
        <v/>
      </c>
      <c r="B355" t="str">
        <f ca="1">IF(IFERROR(VLOOKUP($E355,Dold_sammanfattning!$A:$J,COLUMN(Dold_sammanfattning!$C:$C),0),"")="","",VLOOKUP($E355,Dold_sammanfattning!$A:$J,COLUMN(Dold_sammanfattning!$C:$C),0))</f>
        <v/>
      </c>
      <c r="E355" s="16">
        <f t="shared" si="5"/>
        <v>352</v>
      </c>
      <c r="F355" s="16" t="e">
        <f ca="1">VLOOKUP($E355,Dold_sammanfattning!$A:$K,COLUMN(Dold_sammanfattning!$K:$K),0)</f>
        <v>#N/A</v>
      </c>
    </row>
    <row r="356" spans="1:6" x14ac:dyDescent="0.3">
      <c r="A356" s="58" t="str">
        <f ca="1">IF(IFERROR(VLOOKUP($E356,Dold_sammanfattning!$A:$J,COLUMN(Dold_sammanfattning!$B:$B),0),"")="","",VLOOKUP($E356,Dold_sammanfattning!$A:$J,COLUMN(Dold_sammanfattning!$B:$B),0))</f>
        <v/>
      </c>
      <c r="B356" t="str">
        <f ca="1">IF(IFERROR(VLOOKUP($E356,Dold_sammanfattning!$A:$J,COLUMN(Dold_sammanfattning!$C:$C),0),"")="","",VLOOKUP($E356,Dold_sammanfattning!$A:$J,COLUMN(Dold_sammanfattning!$C:$C),0))</f>
        <v/>
      </c>
      <c r="E356" s="16">
        <f t="shared" si="5"/>
        <v>353</v>
      </c>
      <c r="F356" s="16" t="e">
        <f ca="1">VLOOKUP($E356,Dold_sammanfattning!$A:$K,COLUMN(Dold_sammanfattning!$K:$K),0)</f>
        <v>#N/A</v>
      </c>
    </row>
    <row r="357" spans="1:6" x14ac:dyDescent="0.3">
      <c r="A357" s="58" t="str">
        <f ca="1">IF(IFERROR(VLOOKUP($E357,Dold_sammanfattning!$A:$J,COLUMN(Dold_sammanfattning!$B:$B),0),"")="","",VLOOKUP($E357,Dold_sammanfattning!$A:$J,COLUMN(Dold_sammanfattning!$B:$B),0))</f>
        <v/>
      </c>
      <c r="B357" t="str">
        <f ca="1">IF(IFERROR(VLOOKUP($E357,Dold_sammanfattning!$A:$J,COLUMN(Dold_sammanfattning!$C:$C),0),"")="","",VLOOKUP($E357,Dold_sammanfattning!$A:$J,COLUMN(Dold_sammanfattning!$C:$C),0))</f>
        <v/>
      </c>
      <c r="E357" s="16">
        <f t="shared" si="5"/>
        <v>354</v>
      </c>
      <c r="F357" s="16" t="e">
        <f ca="1">VLOOKUP($E357,Dold_sammanfattning!$A:$K,COLUMN(Dold_sammanfattning!$K:$K),0)</f>
        <v>#N/A</v>
      </c>
    </row>
    <row r="358" spans="1:6" x14ac:dyDescent="0.3">
      <c r="A358" s="58" t="str">
        <f ca="1">IF(IFERROR(VLOOKUP($E358,Dold_sammanfattning!$A:$J,COLUMN(Dold_sammanfattning!$B:$B),0),"")="","",VLOOKUP($E358,Dold_sammanfattning!$A:$J,COLUMN(Dold_sammanfattning!$B:$B),0))</f>
        <v/>
      </c>
      <c r="B358" t="str">
        <f ca="1">IF(IFERROR(VLOOKUP($E358,Dold_sammanfattning!$A:$J,COLUMN(Dold_sammanfattning!$C:$C),0),"")="","",VLOOKUP($E358,Dold_sammanfattning!$A:$J,COLUMN(Dold_sammanfattning!$C:$C),0))</f>
        <v/>
      </c>
      <c r="E358" s="16">
        <f t="shared" si="5"/>
        <v>355</v>
      </c>
      <c r="F358" s="16" t="e">
        <f ca="1">VLOOKUP($E358,Dold_sammanfattning!$A:$K,COLUMN(Dold_sammanfattning!$K:$K),0)</f>
        <v>#N/A</v>
      </c>
    </row>
    <row r="359" spans="1:6" x14ac:dyDescent="0.3">
      <c r="A359" s="58" t="str">
        <f ca="1">IF(IFERROR(VLOOKUP($E359,Dold_sammanfattning!$A:$J,COLUMN(Dold_sammanfattning!$B:$B),0),"")="","",VLOOKUP($E359,Dold_sammanfattning!$A:$J,COLUMN(Dold_sammanfattning!$B:$B),0))</f>
        <v/>
      </c>
      <c r="B359" t="str">
        <f ca="1">IF(IFERROR(VLOOKUP($E359,Dold_sammanfattning!$A:$J,COLUMN(Dold_sammanfattning!$C:$C),0),"")="","",VLOOKUP($E359,Dold_sammanfattning!$A:$J,COLUMN(Dold_sammanfattning!$C:$C),0))</f>
        <v/>
      </c>
      <c r="E359" s="16">
        <f t="shared" si="5"/>
        <v>356</v>
      </c>
      <c r="F359" s="16" t="e">
        <f ca="1">VLOOKUP($E359,Dold_sammanfattning!$A:$K,COLUMN(Dold_sammanfattning!$K:$K),0)</f>
        <v>#N/A</v>
      </c>
    </row>
    <row r="360" spans="1:6" x14ac:dyDescent="0.3">
      <c r="A360" s="58" t="str">
        <f ca="1">IF(IFERROR(VLOOKUP($E360,Dold_sammanfattning!$A:$J,COLUMN(Dold_sammanfattning!$B:$B),0),"")="","",VLOOKUP($E360,Dold_sammanfattning!$A:$J,COLUMN(Dold_sammanfattning!$B:$B),0))</f>
        <v/>
      </c>
      <c r="B360" t="str">
        <f ca="1">IF(IFERROR(VLOOKUP($E360,Dold_sammanfattning!$A:$J,COLUMN(Dold_sammanfattning!$C:$C),0),"")="","",VLOOKUP($E360,Dold_sammanfattning!$A:$J,COLUMN(Dold_sammanfattning!$C:$C),0))</f>
        <v/>
      </c>
      <c r="E360" s="16">
        <f t="shared" si="5"/>
        <v>357</v>
      </c>
      <c r="F360" s="16" t="e">
        <f ca="1">VLOOKUP($E360,Dold_sammanfattning!$A:$K,COLUMN(Dold_sammanfattning!$K:$K),0)</f>
        <v>#N/A</v>
      </c>
    </row>
    <row r="361" spans="1:6" x14ac:dyDescent="0.3">
      <c r="A361" s="58" t="str">
        <f ca="1">IF(IFERROR(VLOOKUP($E361,Dold_sammanfattning!$A:$J,COLUMN(Dold_sammanfattning!$B:$B),0),"")="","",VLOOKUP($E361,Dold_sammanfattning!$A:$J,COLUMN(Dold_sammanfattning!$B:$B),0))</f>
        <v/>
      </c>
      <c r="B361" t="str">
        <f ca="1">IF(IFERROR(VLOOKUP($E361,Dold_sammanfattning!$A:$J,COLUMN(Dold_sammanfattning!$C:$C),0),"")="","",VLOOKUP($E361,Dold_sammanfattning!$A:$J,COLUMN(Dold_sammanfattning!$C:$C),0))</f>
        <v/>
      </c>
      <c r="E361" s="16">
        <f t="shared" si="5"/>
        <v>358</v>
      </c>
      <c r="F361" s="16" t="e">
        <f ca="1">VLOOKUP($E361,Dold_sammanfattning!$A:$K,COLUMN(Dold_sammanfattning!$K:$K),0)</f>
        <v>#N/A</v>
      </c>
    </row>
    <row r="362" spans="1:6" x14ac:dyDescent="0.3">
      <c r="A362" s="58" t="str">
        <f ca="1">IF(IFERROR(VLOOKUP($E362,Dold_sammanfattning!$A:$J,COLUMN(Dold_sammanfattning!$B:$B),0),"")="","",VLOOKUP($E362,Dold_sammanfattning!$A:$J,COLUMN(Dold_sammanfattning!$B:$B),0))</f>
        <v/>
      </c>
      <c r="B362" t="str">
        <f ca="1">IF(IFERROR(VLOOKUP($E362,Dold_sammanfattning!$A:$J,COLUMN(Dold_sammanfattning!$C:$C),0),"")="","",VLOOKUP($E362,Dold_sammanfattning!$A:$J,COLUMN(Dold_sammanfattning!$C:$C),0))</f>
        <v/>
      </c>
      <c r="E362" s="16">
        <f t="shared" si="5"/>
        <v>359</v>
      </c>
      <c r="F362" s="16" t="e">
        <f ca="1">VLOOKUP($E362,Dold_sammanfattning!$A:$K,COLUMN(Dold_sammanfattning!$K:$K),0)</f>
        <v>#N/A</v>
      </c>
    </row>
    <row r="363" spans="1:6" x14ac:dyDescent="0.3">
      <c r="A363" s="58" t="str">
        <f ca="1">IF(IFERROR(VLOOKUP($E363,Dold_sammanfattning!$A:$J,COLUMN(Dold_sammanfattning!$B:$B),0),"")="","",VLOOKUP($E363,Dold_sammanfattning!$A:$J,COLUMN(Dold_sammanfattning!$B:$B),0))</f>
        <v/>
      </c>
      <c r="B363" t="str">
        <f ca="1">IF(IFERROR(VLOOKUP($E363,Dold_sammanfattning!$A:$J,COLUMN(Dold_sammanfattning!$C:$C),0),"")="","",VLOOKUP($E363,Dold_sammanfattning!$A:$J,COLUMN(Dold_sammanfattning!$C:$C),0))</f>
        <v/>
      </c>
      <c r="E363" s="16">
        <f t="shared" si="5"/>
        <v>360</v>
      </c>
      <c r="F363" s="16" t="e">
        <f ca="1">VLOOKUP($E363,Dold_sammanfattning!$A:$K,COLUMN(Dold_sammanfattning!$K:$K),0)</f>
        <v>#N/A</v>
      </c>
    </row>
    <row r="364" spans="1:6" x14ac:dyDescent="0.3">
      <c r="A364" s="58" t="str">
        <f ca="1">IF(IFERROR(VLOOKUP($E364,Dold_sammanfattning!$A:$J,COLUMN(Dold_sammanfattning!$B:$B),0),"")="","",VLOOKUP($E364,Dold_sammanfattning!$A:$J,COLUMN(Dold_sammanfattning!$B:$B),0))</f>
        <v/>
      </c>
      <c r="B364" t="str">
        <f ca="1">IF(IFERROR(VLOOKUP($E364,Dold_sammanfattning!$A:$J,COLUMN(Dold_sammanfattning!$C:$C),0),"")="","",VLOOKUP($E364,Dold_sammanfattning!$A:$J,COLUMN(Dold_sammanfattning!$C:$C),0))</f>
        <v/>
      </c>
      <c r="E364" s="16">
        <f t="shared" si="5"/>
        <v>361</v>
      </c>
      <c r="F364" s="16" t="e">
        <f ca="1">VLOOKUP($E364,Dold_sammanfattning!$A:$K,COLUMN(Dold_sammanfattning!$K:$K),0)</f>
        <v>#N/A</v>
      </c>
    </row>
    <row r="365" spans="1:6" x14ac:dyDescent="0.3">
      <c r="A365" s="58" t="str">
        <f ca="1">IF(IFERROR(VLOOKUP($E365,Dold_sammanfattning!$A:$J,COLUMN(Dold_sammanfattning!$B:$B),0),"")="","",VLOOKUP($E365,Dold_sammanfattning!$A:$J,COLUMN(Dold_sammanfattning!$B:$B),0))</f>
        <v/>
      </c>
      <c r="B365" t="str">
        <f ca="1">IF(IFERROR(VLOOKUP($E365,Dold_sammanfattning!$A:$J,COLUMN(Dold_sammanfattning!$C:$C),0),"")="","",VLOOKUP($E365,Dold_sammanfattning!$A:$J,COLUMN(Dold_sammanfattning!$C:$C),0))</f>
        <v/>
      </c>
      <c r="E365" s="16">
        <f t="shared" si="5"/>
        <v>362</v>
      </c>
      <c r="F365" s="16" t="e">
        <f ca="1">VLOOKUP($E365,Dold_sammanfattning!$A:$K,COLUMN(Dold_sammanfattning!$K:$K),0)</f>
        <v>#N/A</v>
      </c>
    </row>
    <row r="366" spans="1:6" x14ac:dyDescent="0.3">
      <c r="A366" s="58" t="str">
        <f ca="1">IF(IFERROR(VLOOKUP($E366,Dold_sammanfattning!$A:$J,COLUMN(Dold_sammanfattning!$B:$B),0),"")="","",VLOOKUP($E366,Dold_sammanfattning!$A:$J,COLUMN(Dold_sammanfattning!$B:$B),0))</f>
        <v/>
      </c>
      <c r="B366" t="str">
        <f ca="1">IF(IFERROR(VLOOKUP($E366,Dold_sammanfattning!$A:$J,COLUMN(Dold_sammanfattning!$C:$C),0),"")="","",VLOOKUP($E366,Dold_sammanfattning!$A:$J,COLUMN(Dold_sammanfattning!$C:$C),0))</f>
        <v/>
      </c>
      <c r="E366" s="16">
        <f t="shared" si="5"/>
        <v>363</v>
      </c>
      <c r="F366" s="16" t="e">
        <f ca="1">VLOOKUP($E366,Dold_sammanfattning!$A:$K,COLUMN(Dold_sammanfattning!$K:$K),0)</f>
        <v>#N/A</v>
      </c>
    </row>
    <row r="367" spans="1:6" x14ac:dyDescent="0.3">
      <c r="A367" s="58" t="str">
        <f ca="1">IF(IFERROR(VLOOKUP($E367,Dold_sammanfattning!$A:$J,COLUMN(Dold_sammanfattning!$B:$B),0),"")="","",VLOOKUP($E367,Dold_sammanfattning!$A:$J,COLUMN(Dold_sammanfattning!$B:$B),0))</f>
        <v/>
      </c>
      <c r="B367" t="str">
        <f ca="1">IF(IFERROR(VLOOKUP($E367,Dold_sammanfattning!$A:$J,COLUMN(Dold_sammanfattning!$C:$C),0),"")="","",VLOOKUP($E367,Dold_sammanfattning!$A:$J,COLUMN(Dold_sammanfattning!$C:$C),0))</f>
        <v/>
      </c>
      <c r="E367" s="16">
        <f t="shared" si="5"/>
        <v>364</v>
      </c>
      <c r="F367" s="16" t="e">
        <f ca="1">VLOOKUP($E367,Dold_sammanfattning!$A:$K,COLUMN(Dold_sammanfattning!$K:$K),0)</f>
        <v>#N/A</v>
      </c>
    </row>
    <row r="368" spans="1:6" x14ac:dyDescent="0.3">
      <c r="A368" s="58" t="str">
        <f ca="1">IF(IFERROR(VLOOKUP($E368,Dold_sammanfattning!$A:$J,COLUMN(Dold_sammanfattning!$B:$B),0),"")="","",VLOOKUP($E368,Dold_sammanfattning!$A:$J,COLUMN(Dold_sammanfattning!$B:$B),0))</f>
        <v/>
      </c>
      <c r="B368" t="str">
        <f ca="1">IF(IFERROR(VLOOKUP($E368,Dold_sammanfattning!$A:$J,COLUMN(Dold_sammanfattning!$C:$C),0),"")="","",VLOOKUP($E368,Dold_sammanfattning!$A:$J,COLUMN(Dold_sammanfattning!$C:$C),0))</f>
        <v/>
      </c>
      <c r="E368" s="16">
        <f t="shared" si="5"/>
        <v>365</v>
      </c>
      <c r="F368" s="16" t="e">
        <f ca="1">VLOOKUP($E368,Dold_sammanfattning!$A:$K,COLUMN(Dold_sammanfattning!$K:$K),0)</f>
        <v>#N/A</v>
      </c>
    </row>
    <row r="369" spans="1:6" x14ac:dyDescent="0.3">
      <c r="A369" s="58" t="str">
        <f ca="1">IF(IFERROR(VLOOKUP($E369,Dold_sammanfattning!$A:$J,COLUMN(Dold_sammanfattning!$B:$B),0),"")="","",VLOOKUP($E369,Dold_sammanfattning!$A:$J,COLUMN(Dold_sammanfattning!$B:$B),0))</f>
        <v/>
      </c>
      <c r="B369" t="str">
        <f ca="1">IF(IFERROR(VLOOKUP($E369,Dold_sammanfattning!$A:$J,COLUMN(Dold_sammanfattning!$C:$C),0),"")="","",VLOOKUP($E369,Dold_sammanfattning!$A:$J,COLUMN(Dold_sammanfattning!$C:$C),0))</f>
        <v/>
      </c>
      <c r="E369" s="16">
        <f t="shared" si="5"/>
        <v>366</v>
      </c>
      <c r="F369" s="16" t="e">
        <f ca="1">VLOOKUP($E369,Dold_sammanfattning!$A:$K,COLUMN(Dold_sammanfattning!$K:$K),0)</f>
        <v>#N/A</v>
      </c>
    </row>
    <row r="370" spans="1:6" x14ac:dyDescent="0.3">
      <c r="A370" s="58" t="str">
        <f ca="1">IF(IFERROR(VLOOKUP($E370,Dold_sammanfattning!$A:$J,COLUMN(Dold_sammanfattning!$B:$B),0),"")="","",VLOOKUP($E370,Dold_sammanfattning!$A:$J,COLUMN(Dold_sammanfattning!$B:$B),0))</f>
        <v/>
      </c>
      <c r="B370" t="str">
        <f ca="1">IF(IFERROR(VLOOKUP($E370,Dold_sammanfattning!$A:$J,COLUMN(Dold_sammanfattning!$C:$C),0),"")="","",VLOOKUP($E370,Dold_sammanfattning!$A:$J,COLUMN(Dold_sammanfattning!$C:$C),0))</f>
        <v/>
      </c>
      <c r="E370" s="16">
        <f t="shared" si="5"/>
        <v>367</v>
      </c>
      <c r="F370" s="16" t="e">
        <f ca="1">VLOOKUP($E370,Dold_sammanfattning!$A:$K,COLUMN(Dold_sammanfattning!$K:$K),0)</f>
        <v>#N/A</v>
      </c>
    </row>
    <row r="371" spans="1:6" x14ac:dyDescent="0.3">
      <c r="A371" s="58" t="str">
        <f ca="1">IF(IFERROR(VLOOKUP($E371,Dold_sammanfattning!$A:$J,COLUMN(Dold_sammanfattning!$B:$B),0),"")="","",VLOOKUP($E371,Dold_sammanfattning!$A:$J,COLUMN(Dold_sammanfattning!$B:$B),0))</f>
        <v/>
      </c>
      <c r="B371" t="str">
        <f ca="1">IF(IFERROR(VLOOKUP($E371,Dold_sammanfattning!$A:$J,COLUMN(Dold_sammanfattning!$C:$C),0),"")="","",VLOOKUP($E371,Dold_sammanfattning!$A:$J,COLUMN(Dold_sammanfattning!$C:$C),0))</f>
        <v/>
      </c>
      <c r="E371" s="16">
        <f t="shared" si="5"/>
        <v>368</v>
      </c>
      <c r="F371" s="16" t="e">
        <f ca="1">VLOOKUP($E371,Dold_sammanfattning!$A:$K,COLUMN(Dold_sammanfattning!$K:$K),0)</f>
        <v>#N/A</v>
      </c>
    </row>
    <row r="372" spans="1:6" x14ac:dyDescent="0.3">
      <c r="A372" s="58" t="str">
        <f ca="1">IF(IFERROR(VLOOKUP($E372,Dold_sammanfattning!$A:$J,COLUMN(Dold_sammanfattning!$B:$B),0),"")="","",VLOOKUP($E372,Dold_sammanfattning!$A:$J,COLUMN(Dold_sammanfattning!$B:$B),0))</f>
        <v/>
      </c>
      <c r="B372" t="str">
        <f ca="1">IF(IFERROR(VLOOKUP($E372,Dold_sammanfattning!$A:$J,COLUMN(Dold_sammanfattning!$C:$C),0),"")="","",VLOOKUP($E372,Dold_sammanfattning!$A:$J,COLUMN(Dold_sammanfattning!$C:$C),0))</f>
        <v/>
      </c>
      <c r="E372" s="16">
        <f t="shared" si="5"/>
        <v>369</v>
      </c>
      <c r="F372" s="16" t="e">
        <f ca="1">VLOOKUP($E372,Dold_sammanfattning!$A:$K,COLUMN(Dold_sammanfattning!$K:$K),0)</f>
        <v>#N/A</v>
      </c>
    </row>
    <row r="373" spans="1:6" x14ac:dyDescent="0.3">
      <c r="A373" s="58" t="str">
        <f ca="1">IF(IFERROR(VLOOKUP($E373,Dold_sammanfattning!$A:$J,COLUMN(Dold_sammanfattning!$B:$B),0),"")="","",VLOOKUP($E373,Dold_sammanfattning!$A:$J,COLUMN(Dold_sammanfattning!$B:$B),0))</f>
        <v/>
      </c>
      <c r="B373" t="str">
        <f ca="1">IF(IFERROR(VLOOKUP($E373,Dold_sammanfattning!$A:$J,COLUMN(Dold_sammanfattning!$C:$C),0),"")="","",VLOOKUP($E373,Dold_sammanfattning!$A:$J,COLUMN(Dold_sammanfattning!$C:$C),0))</f>
        <v/>
      </c>
      <c r="E373" s="16">
        <f t="shared" si="5"/>
        <v>370</v>
      </c>
      <c r="F373" s="16" t="e">
        <f ca="1">VLOOKUP($E373,Dold_sammanfattning!$A:$K,COLUMN(Dold_sammanfattning!$K:$K),0)</f>
        <v>#N/A</v>
      </c>
    </row>
    <row r="374" spans="1:6" x14ac:dyDescent="0.3">
      <c r="A374" s="58" t="str">
        <f ca="1">IF(IFERROR(VLOOKUP($E374,Dold_sammanfattning!$A:$J,COLUMN(Dold_sammanfattning!$B:$B),0),"")="","",VLOOKUP($E374,Dold_sammanfattning!$A:$J,COLUMN(Dold_sammanfattning!$B:$B),0))</f>
        <v/>
      </c>
      <c r="B374" t="str">
        <f ca="1">IF(IFERROR(VLOOKUP($E374,Dold_sammanfattning!$A:$J,COLUMN(Dold_sammanfattning!$C:$C),0),"")="","",VLOOKUP($E374,Dold_sammanfattning!$A:$J,COLUMN(Dold_sammanfattning!$C:$C),0))</f>
        <v/>
      </c>
      <c r="E374" s="16">
        <f t="shared" si="5"/>
        <v>371</v>
      </c>
      <c r="F374" s="16" t="e">
        <f ca="1">VLOOKUP($E374,Dold_sammanfattning!$A:$K,COLUMN(Dold_sammanfattning!$K:$K),0)</f>
        <v>#N/A</v>
      </c>
    </row>
    <row r="375" spans="1:6" x14ac:dyDescent="0.3">
      <c r="A375" s="58" t="str">
        <f ca="1">IF(IFERROR(VLOOKUP($E375,Dold_sammanfattning!$A:$J,COLUMN(Dold_sammanfattning!$B:$B),0),"")="","",VLOOKUP($E375,Dold_sammanfattning!$A:$J,COLUMN(Dold_sammanfattning!$B:$B),0))</f>
        <v/>
      </c>
      <c r="B375" t="str">
        <f ca="1">IF(IFERROR(VLOOKUP($E375,Dold_sammanfattning!$A:$J,COLUMN(Dold_sammanfattning!$C:$C),0),"")="","",VLOOKUP($E375,Dold_sammanfattning!$A:$J,COLUMN(Dold_sammanfattning!$C:$C),0))</f>
        <v/>
      </c>
      <c r="E375" s="16">
        <f t="shared" si="5"/>
        <v>372</v>
      </c>
      <c r="F375" s="16" t="e">
        <f ca="1">VLOOKUP($E375,Dold_sammanfattning!$A:$K,COLUMN(Dold_sammanfattning!$K:$K),0)</f>
        <v>#N/A</v>
      </c>
    </row>
    <row r="376" spans="1:6" x14ac:dyDescent="0.3">
      <c r="A376" s="58" t="str">
        <f ca="1">IF(IFERROR(VLOOKUP($E376,Dold_sammanfattning!$A:$J,COLUMN(Dold_sammanfattning!$B:$B),0),"")="","",VLOOKUP($E376,Dold_sammanfattning!$A:$J,COLUMN(Dold_sammanfattning!$B:$B),0))</f>
        <v/>
      </c>
      <c r="B376" t="str">
        <f ca="1">IF(IFERROR(VLOOKUP($E376,Dold_sammanfattning!$A:$J,COLUMN(Dold_sammanfattning!$C:$C),0),"")="","",VLOOKUP($E376,Dold_sammanfattning!$A:$J,COLUMN(Dold_sammanfattning!$C:$C),0))</f>
        <v/>
      </c>
      <c r="E376" s="16">
        <f t="shared" si="5"/>
        <v>373</v>
      </c>
      <c r="F376" s="16" t="e">
        <f ca="1">VLOOKUP($E376,Dold_sammanfattning!$A:$K,COLUMN(Dold_sammanfattning!$K:$K),0)</f>
        <v>#N/A</v>
      </c>
    </row>
    <row r="377" spans="1:6" x14ac:dyDescent="0.3">
      <c r="A377" s="58" t="str">
        <f ca="1">IF(IFERROR(VLOOKUP($E377,Dold_sammanfattning!$A:$J,COLUMN(Dold_sammanfattning!$B:$B),0),"")="","",VLOOKUP($E377,Dold_sammanfattning!$A:$J,COLUMN(Dold_sammanfattning!$B:$B),0))</f>
        <v/>
      </c>
      <c r="B377" t="str">
        <f ca="1">IF(IFERROR(VLOOKUP($E377,Dold_sammanfattning!$A:$J,COLUMN(Dold_sammanfattning!$C:$C),0),"")="","",VLOOKUP($E377,Dold_sammanfattning!$A:$J,COLUMN(Dold_sammanfattning!$C:$C),0))</f>
        <v/>
      </c>
      <c r="E377" s="16">
        <f t="shared" si="5"/>
        <v>374</v>
      </c>
      <c r="F377" s="16" t="e">
        <f ca="1">VLOOKUP($E377,Dold_sammanfattning!$A:$K,COLUMN(Dold_sammanfattning!$K:$K),0)</f>
        <v>#N/A</v>
      </c>
    </row>
    <row r="378" spans="1:6" x14ac:dyDescent="0.3">
      <c r="A378" s="58" t="str">
        <f ca="1">IF(IFERROR(VLOOKUP($E378,Dold_sammanfattning!$A:$J,COLUMN(Dold_sammanfattning!$B:$B),0),"")="","",VLOOKUP($E378,Dold_sammanfattning!$A:$J,COLUMN(Dold_sammanfattning!$B:$B),0))</f>
        <v/>
      </c>
      <c r="B378" t="str">
        <f ca="1">IF(IFERROR(VLOOKUP($E378,Dold_sammanfattning!$A:$J,COLUMN(Dold_sammanfattning!$C:$C),0),"")="","",VLOOKUP($E378,Dold_sammanfattning!$A:$J,COLUMN(Dold_sammanfattning!$C:$C),0))</f>
        <v/>
      </c>
      <c r="E378" s="16">
        <f t="shared" si="5"/>
        <v>375</v>
      </c>
      <c r="F378" s="16" t="e">
        <f ca="1">VLOOKUP($E378,Dold_sammanfattning!$A:$K,COLUMN(Dold_sammanfattning!$K:$K),0)</f>
        <v>#N/A</v>
      </c>
    </row>
    <row r="379" spans="1:6" x14ac:dyDescent="0.3">
      <c r="A379" s="58" t="str">
        <f ca="1">IF(IFERROR(VLOOKUP($E379,Dold_sammanfattning!$A:$J,COLUMN(Dold_sammanfattning!$B:$B),0),"")="","",VLOOKUP($E379,Dold_sammanfattning!$A:$J,COLUMN(Dold_sammanfattning!$B:$B),0))</f>
        <v/>
      </c>
      <c r="B379" t="str">
        <f ca="1">IF(IFERROR(VLOOKUP($E379,Dold_sammanfattning!$A:$J,COLUMN(Dold_sammanfattning!$C:$C),0),"")="","",VLOOKUP($E379,Dold_sammanfattning!$A:$J,COLUMN(Dold_sammanfattning!$C:$C),0))</f>
        <v/>
      </c>
      <c r="E379" s="16">
        <f t="shared" si="5"/>
        <v>376</v>
      </c>
      <c r="F379" s="16" t="e">
        <f ca="1">VLOOKUP($E379,Dold_sammanfattning!$A:$K,COLUMN(Dold_sammanfattning!$K:$K),0)</f>
        <v>#N/A</v>
      </c>
    </row>
    <row r="380" spans="1:6" x14ac:dyDescent="0.3">
      <c r="A380" s="58" t="str">
        <f ca="1">IF(IFERROR(VLOOKUP($E380,Dold_sammanfattning!$A:$J,COLUMN(Dold_sammanfattning!$B:$B),0),"")="","",VLOOKUP($E380,Dold_sammanfattning!$A:$J,COLUMN(Dold_sammanfattning!$B:$B),0))</f>
        <v/>
      </c>
      <c r="B380" t="str">
        <f ca="1">IF(IFERROR(VLOOKUP($E380,Dold_sammanfattning!$A:$J,COLUMN(Dold_sammanfattning!$C:$C),0),"")="","",VLOOKUP($E380,Dold_sammanfattning!$A:$J,COLUMN(Dold_sammanfattning!$C:$C),0))</f>
        <v/>
      </c>
      <c r="E380" s="16">
        <f t="shared" si="5"/>
        <v>377</v>
      </c>
      <c r="F380" s="16" t="e">
        <f ca="1">VLOOKUP($E380,Dold_sammanfattning!$A:$K,COLUMN(Dold_sammanfattning!$K:$K),0)</f>
        <v>#N/A</v>
      </c>
    </row>
    <row r="381" spans="1:6" x14ac:dyDescent="0.3">
      <c r="A381" s="58" t="str">
        <f ca="1">IF(IFERROR(VLOOKUP($E381,Dold_sammanfattning!$A:$J,COLUMN(Dold_sammanfattning!$B:$B),0),"")="","",VLOOKUP($E381,Dold_sammanfattning!$A:$J,COLUMN(Dold_sammanfattning!$B:$B),0))</f>
        <v/>
      </c>
      <c r="B381" t="str">
        <f ca="1">IF(IFERROR(VLOOKUP($E381,Dold_sammanfattning!$A:$J,COLUMN(Dold_sammanfattning!$C:$C),0),"")="","",VLOOKUP($E381,Dold_sammanfattning!$A:$J,COLUMN(Dold_sammanfattning!$C:$C),0))</f>
        <v/>
      </c>
      <c r="E381" s="16">
        <f t="shared" si="5"/>
        <v>378</v>
      </c>
      <c r="F381" s="16" t="e">
        <f ca="1">VLOOKUP($E381,Dold_sammanfattning!$A:$K,COLUMN(Dold_sammanfattning!$K:$K),0)</f>
        <v>#N/A</v>
      </c>
    </row>
    <row r="382" spans="1:6" x14ac:dyDescent="0.3">
      <c r="A382" s="58" t="str">
        <f ca="1">IF(IFERROR(VLOOKUP($E382,Dold_sammanfattning!$A:$J,COLUMN(Dold_sammanfattning!$B:$B),0),"")="","",VLOOKUP($E382,Dold_sammanfattning!$A:$J,COLUMN(Dold_sammanfattning!$B:$B),0))</f>
        <v/>
      </c>
      <c r="B382" t="str">
        <f ca="1">IF(IFERROR(VLOOKUP($E382,Dold_sammanfattning!$A:$J,COLUMN(Dold_sammanfattning!$C:$C),0),"")="","",VLOOKUP($E382,Dold_sammanfattning!$A:$J,COLUMN(Dold_sammanfattning!$C:$C),0))</f>
        <v/>
      </c>
      <c r="E382" s="16">
        <f t="shared" si="5"/>
        <v>379</v>
      </c>
      <c r="F382" s="16" t="e">
        <f ca="1">VLOOKUP($E382,Dold_sammanfattning!$A:$K,COLUMN(Dold_sammanfattning!$K:$K),0)</f>
        <v>#N/A</v>
      </c>
    </row>
    <row r="383" spans="1:6" x14ac:dyDescent="0.3">
      <c r="A383" s="58" t="str">
        <f ca="1">IF(IFERROR(VLOOKUP($E383,Dold_sammanfattning!$A:$J,COLUMN(Dold_sammanfattning!$B:$B),0),"")="","",VLOOKUP($E383,Dold_sammanfattning!$A:$J,COLUMN(Dold_sammanfattning!$B:$B),0))</f>
        <v/>
      </c>
      <c r="B383" t="str">
        <f ca="1">IF(IFERROR(VLOOKUP($E383,Dold_sammanfattning!$A:$J,COLUMN(Dold_sammanfattning!$C:$C),0),"")="","",VLOOKUP($E383,Dold_sammanfattning!$A:$J,COLUMN(Dold_sammanfattning!$C:$C),0))</f>
        <v/>
      </c>
      <c r="E383" s="16">
        <f t="shared" si="5"/>
        <v>380</v>
      </c>
      <c r="F383" s="16" t="e">
        <f ca="1">VLOOKUP($E383,Dold_sammanfattning!$A:$K,COLUMN(Dold_sammanfattning!$K:$K),0)</f>
        <v>#N/A</v>
      </c>
    </row>
    <row r="384" spans="1:6" x14ac:dyDescent="0.3">
      <c r="A384" s="58" t="str">
        <f ca="1">IF(IFERROR(VLOOKUP($E384,Dold_sammanfattning!$A:$J,COLUMN(Dold_sammanfattning!$B:$B),0),"")="","",VLOOKUP($E384,Dold_sammanfattning!$A:$J,COLUMN(Dold_sammanfattning!$B:$B),0))</f>
        <v/>
      </c>
      <c r="B384" t="str">
        <f ca="1">IF(IFERROR(VLOOKUP($E384,Dold_sammanfattning!$A:$J,COLUMN(Dold_sammanfattning!$C:$C),0),"")="","",VLOOKUP($E384,Dold_sammanfattning!$A:$J,COLUMN(Dold_sammanfattning!$C:$C),0))</f>
        <v/>
      </c>
      <c r="E384" s="16">
        <f t="shared" si="5"/>
        <v>381</v>
      </c>
      <c r="F384" s="16" t="e">
        <f ca="1">VLOOKUP($E384,Dold_sammanfattning!$A:$K,COLUMN(Dold_sammanfattning!$K:$K),0)</f>
        <v>#N/A</v>
      </c>
    </row>
    <row r="385" spans="1:6" x14ac:dyDescent="0.3">
      <c r="A385" s="58" t="str">
        <f ca="1">IF(IFERROR(VLOOKUP($E385,Dold_sammanfattning!$A:$J,COLUMN(Dold_sammanfattning!$B:$B),0),"")="","",VLOOKUP($E385,Dold_sammanfattning!$A:$J,COLUMN(Dold_sammanfattning!$B:$B),0))</f>
        <v/>
      </c>
      <c r="B385" t="str">
        <f ca="1">IF(IFERROR(VLOOKUP($E385,Dold_sammanfattning!$A:$J,COLUMN(Dold_sammanfattning!$C:$C),0),"")="","",VLOOKUP($E385,Dold_sammanfattning!$A:$J,COLUMN(Dold_sammanfattning!$C:$C),0))</f>
        <v/>
      </c>
      <c r="E385" s="16">
        <f t="shared" si="5"/>
        <v>382</v>
      </c>
      <c r="F385" s="16" t="e">
        <f ca="1">VLOOKUP($E385,Dold_sammanfattning!$A:$K,COLUMN(Dold_sammanfattning!$K:$K),0)</f>
        <v>#N/A</v>
      </c>
    </row>
    <row r="386" spans="1:6" x14ac:dyDescent="0.3">
      <c r="A386" s="58" t="str">
        <f ca="1">IF(IFERROR(VLOOKUP($E386,Dold_sammanfattning!$A:$J,COLUMN(Dold_sammanfattning!$B:$B),0),"")="","",VLOOKUP($E386,Dold_sammanfattning!$A:$J,COLUMN(Dold_sammanfattning!$B:$B),0))</f>
        <v/>
      </c>
      <c r="B386" t="str">
        <f ca="1">IF(IFERROR(VLOOKUP($E386,Dold_sammanfattning!$A:$J,COLUMN(Dold_sammanfattning!$C:$C),0),"")="","",VLOOKUP($E386,Dold_sammanfattning!$A:$J,COLUMN(Dold_sammanfattning!$C:$C),0))</f>
        <v/>
      </c>
      <c r="E386" s="16">
        <f t="shared" si="5"/>
        <v>383</v>
      </c>
      <c r="F386" s="16" t="e">
        <f ca="1">VLOOKUP($E386,Dold_sammanfattning!$A:$K,COLUMN(Dold_sammanfattning!$K:$K),0)</f>
        <v>#N/A</v>
      </c>
    </row>
    <row r="387" spans="1:6" x14ac:dyDescent="0.3">
      <c r="A387" s="58" t="str">
        <f ca="1">IF(IFERROR(VLOOKUP($E387,Dold_sammanfattning!$A:$J,COLUMN(Dold_sammanfattning!$B:$B),0),"")="","",VLOOKUP($E387,Dold_sammanfattning!$A:$J,COLUMN(Dold_sammanfattning!$B:$B),0))</f>
        <v/>
      </c>
      <c r="B387" t="str">
        <f ca="1">IF(IFERROR(VLOOKUP($E387,Dold_sammanfattning!$A:$J,COLUMN(Dold_sammanfattning!$C:$C),0),"")="","",VLOOKUP($E387,Dold_sammanfattning!$A:$J,COLUMN(Dold_sammanfattning!$C:$C),0))</f>
        <v/>
      </c>
      <c r="E387" s="16">
        <f t="shared" si="5"/>
        <v>384</v>
      </c>
      <c r="F387" s="16" t="e">
        <f ca="1">VLOOKUP($E387,Dold_sammanfattning!$A:$K,COLUMN(Dold_sammanfattning!$K:$K),0)</f>
        <v>#N/A</v>
      </c>
    </row>
    <row r="388" spans="1:6" x14ac:dyDescent="0.3">
      <c r="A388" s="58" t="str">
        <f ca="1">IF(IFERROR(VLOOKUP($E388,Dold_sammanfattning!$A:$J,COLUMN(Dold_sammanfattning!$B:$B),0),"")="","",VLOOKUP($E388,Dold_sammanfattning!$A:$J,COLUMN(Dold_sammanfattning!$B:$B),0))</f>
        <v/>
      </c>
      <c r="B388" t="str">
        <f ca="1">IF(IFERROR(VLOOKUP($E388,Dold_sammanfattning!$A:$J,COLUMN(Dold_sammanfattning!$C:$C),0),"")="","",VLOOKUP($E388,Dold_sammanfattning!$A:$J,COLUMN(Dold_sammanfattning!$C:$C),0))</f>
        <v/>
      </c>
      <c r="E388" s="16">
        <f t="shared" si="5"/>
        <v>385</v>
      </c>
      <c r="F388" s="16" t="e">
        <f ca="1">VLOOKUP($E388,Dold_sammanfattning!$A:$K,COLUMN(Dold_sammanfattning!$K:$K),0)</f>
        <v>#N/A</v>
      </c>
    </row>
    <row r="389" spans="1:6" x14ac:dyDescent="0.3">
      <c r="A389" s="58" t="str">
        <f ca="1">IF(IFERROR(VLOOKUP($E389,Dold_sammanfattning!$A:$J,COLUMN(Dold_sammanfattning!$B:$B),0),"")="","",VLOOKUP($E389,Dold_sammanfattning!$A:$J,COLUMN(Dold_sammanfattning!$B:$B),0))</f>
        <v/>
      </c>
      <c r="B389" t="str">
        <f ca="1">IF(IFERROR(VLOOKUP($E389,Dold_sammanfattning!$A:$J,COLUMN(Dold_sammanfattning!$C:$C),0),"")="","",VLOOKUP($E389,Dold_sammanfattning!$A:$J,COLUMN(Dold_sammanfattning!$C:$C),0))</f>
        <v/>
      </c>
      <c r="E389" s="16">
        <f t="shared" si="5"/>
        <v>386</v>
      </c>
      <c r="F389" s="16" t="e">
        <f ca="1">VLOOKUP($E389,Dold_sammanfattning!$A:$K,COLUMN(Dold_sammanfattning!$K:$K),0)</f>
        <v>#N/A</v>
      </c>
    </row>
    <row r="390" spans="1:6" x14ac:dyDescent="0.3">
      <c r="A390" s="58" t="str">
        <f ca="1">IF(IFERROR(VLOOKUP($E390,Dold_sammanfattning!$A:$J,COLUMN(Dold_sammanfattning!$B:$B),0),"")="","",VLOOKUP($E390,Dold_sammanfattning!$A:$J,COLUMN(Dold_sammanfattning!$B:$B),0))</f>
        <v/>
      </c>
      <c r="B390" t="str">
        <f ca="1">IF(IFERROR(VLOOKUP($E390,Dold_sammanfattning!$A:$J,COLUMN(Dold_sammanfattning!$C:$C),0),"")="","",VLOOKUP($E390,Dold_sammanfattning!$A:$J,COLUMN(Dold_sammanfattning!$C:$C),0))</f>
        <v/>
      </c>
      <c r="E390" s="16">
        <f t="shared" ref="E390:E420" si="6">E389+1</f>
        <v>387</v>
      </c>
      <c r="F390" s="16" t="e">
        <f ca="1">VLOOKUP($E390,Dold_sammanfattning!$A:$K,COLUMN(Dold_sammanfattning!$K:$K),0)</f>
        <v>#N/A</v>
      </c>
    </row>
    <row r="391" spans="1:6" x14ac:dyDescent="0.3">
      <c r="A391" s="58" t="str">
        <f ca="1">IF(IFERROR(VLOOKUP($E391,Dold_sammanfattning!$A:$J,COLUMN(Dold_sammanfattning!$B:$B),0),"")="","",VLOOKUP($E391,Dold_sammanfattning!$A:$J,COLUMN(Dold_sammanfattning!$B:$B),0))</f>
        <v/>
      </c>
      <c r="B391" t="str">
        <f ca="1">IF(IFERROR(VLOOKUP($E391,Dold_sammanfattning!$A:$J,COLUMN(Dold_sammanfattning!$C:$C),0),"")="","",VLOOKUP($E391,Dold_sammanfattning!$A:$J,COLUMN(Dold_sammanfattning!$C:$C),0))</f>
        <v/>
      </c>
      <c r="E391" s="16">
        <f t="shared" si="6"/>
        <v>388</v>
      </c>
      <c r="F391" s="16" t="e">
        <f ca="1">VLOOKUP($E391,Dold_sammanfattning!$A:$K,COLUMN(Dold_sammanfattning!$K:$K),0)</f>
        <v>#N/A</v>
      </c>
    </row>
    <row r="392" spans="1:6" x14ac:dyDescent="0.3">
      <c r="A392" s="58" t="str">
        <f ca="1">IF(IFERROR(VLOOKUP($E392,Dold_sammanfattning!$A:$J,COLUMN(Dold_sammanfattning!$B:$B),0),"")="","",VLOOKUP($E392,Dold_sammanfattning!$A:$J,COLUMN(Dold_sammanfattning!$B:$B),0))</f>
        <v/>
      </c>
      <c r="B392" t="str">
        <f ca="1">IF(IFERROR(VLOOKUP($E392,Dold_sammanfattning!$A:$J,COLUMN(Dold_sammanfattning!$C:$C),0),"")="","",VLOOKUP($E392,Dold_sammanfattning!$A:$J,COLUMN(Dold_sammanfattning!$C:$C),0))</f>
        <v/>
      </c>
      <c r="E392" s="16">
        <f t="shared" si="6"/>
        <v>389</v>
      </c>
      <c r="F392" s="16" t="e">
        <f ca="1">VLOOKUP($E392,Dold_sammanfattning!$A:$K,COLUMN(Dold_sammanfattning!$K:$K),0)</f>
        <v>#N/A</v>
      </c>
    </row>
    <row r="393" spans="1:6" x14ac:dyDescent="0.3">
      <c r="A393" s="58" t="str">
        <f ca="1">IF(IFERROR(VLOOKUP($E393,Dold_sammanfattning!$A:$J,COLUMN(Dold_sammanfattning!$B:$B),0),"")="","",VLOOKUP($E393,Dold_sammanfattning!$A:$J,COLUMN(Dold_sammanfattning!$B:$B),0))</f>
        <v/>
      </c>
      <c r="B393" t="str">
        <f ca="1">IF(IFERROR(VLOOKUP($E393,Dold_sammanfattning!$A:$J,COLUMN(Dold_sammanfattning!$C:$C),0),"")="","",VLOOKUP($E393,Dold_sammanfattning!$A:$J,COLUMN(Dold_sammanfattning!$C:$C),0))</f>
        <v/>
      </c>
      <c r="E393" s="16">
        <f t="shared" si="6"/>
        <v>390</v>
      </c>
      <c r="F393" s="16" t="e">
        <f ca="1">VLOOKUP($E393,Dold_sammanfattning!$A:$K,COLUMN(Dold_sammanfattning!$K:$K),0)</f>
        <v>#N/A</v>
      </c>
    </row>
    <row r="394" spans="1:6" x14ac:dyDescent="0.3">
      <c r="A394" s="58" t="str">
        <f ca="1">IF(IFERROR(VLOOKUP($E394,Dold_sammanfattning!$A:$J,COLUMN(Dold_sammanfattning!$B:$B),0),"")="","",VLOOKUP($E394,Dold_sammanfattning!$A:$J,COLUMN(Dold_sammanfattning!$B:$B),0))</f>
        <v/>
      </c>
      <c r="B394" t="str">
        <f ca="1">IF(IFERROR(VLOOKUP($E394,Dold_sammanfattning!$A:$J,COLUMN(Dold_sammanfattning!$C:$C),0),"")="","",VLOOKUP($E394,Dold_sammanfattning!$A:$J,COLUMN(Dold_sammanfattning!$C:$C),0))</f>
        <v/>
      </c>
      <c r="E394" s="16">
        <f t="shared" si="6"/>
        <v>391</v>
      </c>
      <c r="F394" s="16" t="e">
        <f ca="1">VLOOKUP($E394,Dold_sammanfattning!$A:$K,COLUMN(Dold_sammanfattning!$K:$K),0)</f>
        <v>#N/A</v>
      </c>
    </row>
    <row r="395" spans="1:6" x14ac:dyDescent="0.3">
      <c r="A395" s="58" t="str">
        <f ca="1">IF(IFERROR(VLOOKUP($E395,Dold_sammanfattning!$A:$J,COLUMN(Dold_sammanfattning!$B:$B),0),"")="","",VLOOKUP($E395,Dold_sammanfattning!$A:$J,COLUMN(Dold_sammanfattning!$B:$B),0))</f>
        <v/>
      </c>
      <c r="B395" t="str">
        <f ca="1">IF(IFERROR(VLOOKUP($E395,Dold_sammanfattning!$A:$J,COLUMN(Dold_sammanfattning!$C:$C),0),"")="","",VLOOKUP($E395,Dold_sammanfattning!$A:$J,COLUMN(Dold_sammanfattning!$C:$C),0))</f>
        <v/>
      </c>
      <c r="E395" s="16">
        <f t="shared" si="6"/>
        <v>392</v>
      </c>
      <c r="F395" s="16" t="e">
        <f ca="1">VLOOKUP($E395,Dold_sammanfattning!$A:$K,COLUMN(Dold_sammanfattning!$K:$K),0)</f>
        <v>#N/A</v>
      </c>
    </row>
    <row r="396" spans="1:6" x14ac:dyDescent="0.3">
      <c r="A396" s="58" t="str">
        <f ca="1">IF(IFERROR(VLOOKUP($E396,Dold_sammanfattning!$A:$J,COLUMN(Dold_sammanfattning!$B:$B),0),"")="","",VLOOKUP($E396,Dold_sammanfattning!$A:$J,COLUMN(Dold_sammanfattning!$B:$B),0))</f>
        <v/>
      </c>
      <c r="B396" t="str">
        <f ca="1">IF(IFERROR(VLOOKUP($E396,Dold_sammanfattning!$A:$J,COLUMN(Dold_sammanfattning!$C:$C),0),"")="","",VLOOKUP($E396,Dold_sammanfattning!$A:$J,COLUMN(Dold_sammanfattning!$C:$C),0))</f>
        <v/>
      </c>
      <c r="E396" s="16">
        <f t="shared" si="6"/>
        <v>393</v>
      </c>
      <c r="F396" s="16" t="e">
        <f ca="1">VLOOKUP($E396,Dold_sammanfattning!$A:$K,COLUMN(Dold_sammanfattning!$K:$K),0)</f>
        <v>#N/A</v>
      </c>
    </row>
    <row r="397" spans="1:6" x14ac:dyDescent="0.3">
      <c r="A397" s="58" t="str">
        <f ca="1">IF(IFERROR(VLOOKUP($E397,Dold_sammanfattning!$A:$J,COLUMN(Dold_sammanfattning!$B:$B),0),"")="","",VLOOKUP($E397,Dold_sammanfattning!$A:$J,COLUMN(Dold_sammanfattning!$B:$B),0))</f>
        <v/>
      </c>
      <c r="B397" t="str">
        <f ca="1">IF(IFERROR(VLOOKUP($E397,Dold_sammanfattning!$A:$J,COLUMN(Dold_sammanfattning!$C:$C),0),"")="","",VLOOKUP($E397,Dold_sammanfattning!$A:$J,COLUMN(Dold_sammanfattning!$C:$C),0))</f>
        <v/>
      </c>
      <c r="E397" s="16">
        <f t="shared" si="6"/>
        <v>394</v>
      </c>
      <c r="F397" s="16" t="e">
        <f ca="1">VLOOKUP($E397,Dold_sammanfattning!$A:$K,COLUMN(Dold_sammanfattning!$K:$K),0)</f>
        <v>#N/A</v>
      </c>
    </row>
    <row r="398" spans="1:6" x14ac:dyDescent="0.3">
      <c r="A398" s="58" t="str">
        <f ca="1">IF(IFERROR(VLOOKUP($E398,Dold_sammanfattning!$A:$J,COLUMN(Dold_sammanfattning!$B:$B),0),"")="","",VLOOKUP($E398,Dold_sammanfattning!$A:$J,COLUMN(Dold_sammanfattning!$B:$B),0))</f>
        <v/>
      </c>
      <c r="B398" t="str">
        <f ca="1">IF(IFERROR(VLOOKUP($E398,Dold_sammanfattning!$A:$J,COLUMN(Dold_sammanfattning!$C:$C),0),"")="","",VLOOKUP($E398,Dold_sammanfattning!$A:$J,COLUMN(Dold_sammanfattning!$C:$C),0))</f>
        <v/>
      </c>
      <c r="E398" s="16">
        <f t="shared" si="6"/>
        <v>395</v>
      </c>
      <c r="F398" s="16" t="e">
        <f ca="1">VLOOKUP($E398,Dold_sammanfattning!$A:$K,COLUMN(Dold_sammanfattning!$K:$K),0)</f>
        <v>#N/A</v>
      </c>
    </row>
    <row r="399" spans="1:6" x14ac:dyDescent="0.3">
      <c r="A399" s="58" t="str">
        <f ca="1">IF(IFERROR(VLOOKUP($E399,Dold_sammanfattning!$A:$J,COLUMN(Dold_sammanfattning!$B:$B),0),"")="","",VLOOKUP($E399,Dold_sammanfattning!$A:$J,COLUMN(Dold_sammanfattning!$B:$B),0))</f>
        <v/>
      </c>
      <c r="B399" t="str">
        <f ca="1">IF(IFERROR(VLOOKUP($E399,Dold_sammanfattning!$A:$J,COLUMN(Dold_sammanfattning!$C:$C),0),"")="","",VLOOKUP($E399,Dold_sammanfattning!$A:$J,COLUMN(Dold_sammanfattning!$C:$C),0))</f>
        <v/>
      </c>
      <c r="E399" s="16">
        <f t="shared" si="6"/>
        <v>396</v>
      </c>
      <c r="F399" s="16" t="e">
        <f ca="1">VLOOKUP($E399,Dold_sammanfattning!$A:$K,COLUMN(Dold_sammanfattning!$K:$K),0)</f>
        <v>#N/A</v>
      </c>
    </row>
    <row r="400" spans="1:6" x14ac:dyDescent="0.3">
      <c r="A400" s="58" t="str">
        <f ca="1">IF(IFERROR(VLOOKUP($E400,Dold_sammanfattning!$A:$J,COLUMN(Dold_sammanfattning!$B:$B),0),"")="","",VLOOKUP($E400,Dold_sammanfattning!$A:$J,COLUMN(Dold_sammanfattning!$B:$B),0))</f>
        <v/>
      </c>
      <c r="B400" t="str">
        <f ca="1">IF(IFERROR(VLOOKUP($E400,Dold_sammanfattning!$A:$J,COLUMN(Dold_sammanfattning!$C:$C),0),"")="","",VLOOKUP($E400,Dold_sammanfattning!$A:$J,COLUMN(Dold_sammanfattning!$C:$C),0))</f>
        <v/>
      </c>
      <c r="E400" s="16">
        <f t="shared" si="6"/>
        <v>397</v>
      </c>
      <c r="F400" s="16" t="e">
        <f ca="1">VLOOKUP($E400,Dold_sammanfattning!$A:$K,COLUMN(Dold_sammanfattning!$K:$K),0)</f>
        <v>#N/A</v>
      </c>
    </row>
    <row r="401" spans="1:6" x14ac:dyDescent="0.3">
      <c r="A401" s="58" t="str">
        <f ca="1">IF(IFERROR(VLOOKUP($E401,Dold_sammanfattning!$A:$J,COLUMN(Dold_sammanfattning!$B:$B),0),"")="","",VLOOKUP($E401,Dold_sammanfattning!$A:$J,COLUMN(Dold_sammanfattning!$B:$B),0))</f>
        <v/>
      </c>
      <c r="B401" t="str">
        <f ca="1">IF(IFERROR(VLOOKUP($E401,Dold_sammanfattning!$A:$J,COLUMN(Dold_sammanfattning!$C:$C),0),"")="","",VLOOKUP($E401,Dold_sammanfattning!$A:$J,COLUMN(Dold_sammanfattning!$C:$C),0))</f>
        <v/>
      </c>
      <c r="E401" s="16">
        <f t="shared" si="6"/>
        <v>398</v>
      </c>
      <c r="F401" s="16" t="e">
        <f ca="1">VLOOKUP($E401,Dold_sammanfattning!$A:$K,COLUMN(Dold_sammanfattning!$K:$K),0)</f>
        <v>#N/A</v>
      </c>
    </row>
    <row r="402" spans="1:6" x14ac:dyDescent="0.3">
      <c r="A402" s="58" t="str">
        <f ca="1">IF(IFERROR(VLOOKUP($E402,Dold_sammanfattning!$A:$J,COLUMN(Dold_sammanfattning!$B:$B),0),"")="","",VLOOKUP($E402,Dold_sammanfattning!$A:$J,COLUMN(Dold_sammanfattning!$B:$B),0))</f>
        <v/>
      </c>
      <c r="B402" t="str">
        <f ca="1">IF(IFERROR(VLOOKUP($E402,Dold_sammanfattning!$A:$J,COLUMN(Dold_sammanfattning!$C:$C),0),"")="","",VLOOKUP($E402,Dold_sammanfattning!$A:$J,COLUMN(Dold_sammanfattning!$C:$C),0))</f>
        <v/>
      </c>
      <c r="E402" s="16">
        <f t="shared" si="6"/>
        <v>399</v>
      </c>
      <c r="F402" s="16" t="e">
        <f ca="1">VLOOKUP($E402,Dold_sammanfattning!$A:$K,COLUMN(Dold_sammanfattning!$K:$K),0)</f>
        <v>#N/A</v>
      </c>
    </row>
    <row r="403" spans="1:6" x14ac:dyDescent="0.3">
      <c r="A403" s="58" t="str">
        <f ca="1">IF(IFERROR(VLOOKUP($E403,Dold_sammanfattning!$A:$J,COLUMN(Dold_sammanfattning!$B:$B),0),"")="","",VLOOKUP($E403,Dold_sammanfattning!$A:$J,COLUMN(Dold_sammanfattning!$B:$B),0))</f>
        <v/>
      </c>
      <c r="B403" t="str">
        <f ca="1">IF(IFERROR(VLOOKUP($E403,Dold_sammanfattning!$A:$J,COLUMN(Dold_sammanfattning!$C:$C),0),"")="","",VLOOKUP($E403,Dold_sammanfattning!$A:$J,COLUMN(Dold_sammanfattning!$C:$C),0))</f>
        <v/>
      </c>
      <c r="E403" s="16">
        <f t="shared" si="6"/>
        <v>400</v>
      </c>
      <c r="F403" s="16" t="e">
        <f ca="1">VLOOKUP($E403,Dold_sammanfattning!$A:$K,COLUMN(Dold_sammanfattning!$K:$K),0)</f>
        <v>#N/A</v>
      </c>
    </row>
    <row r="404" spans="1:6" x14ac:dyDescent="0.3">
      <c r="A404" s="58" t="str">
        <f ca="1">IF(IFERROR(VLOOKUP($E404,Dold_sammanfattning!$A:$J,COLUMN(Dold_sammanfattning!$B:$B),0),"")="","",VLOOKUP($E404,Dold_sammanfattning!$A:$J,COLUMN(Dold_sammanfattning!$B:$B),0))</f>
        <v/>
      </c>
      <c r="B404" t="str">
        <f ca="1">IF(IFERROR(VLOOKUP($E404,Dold_sammanfattning!$A:$J,COLUMN(Dold_sammanfattning!$C:$C),0),"")="","",VLOOKUP($E404,Dold_sammanfattning!$A:$J,COLUMN(Dold_sammanfattning!$C:$C),0))</f>
        <v/>
      </c>
      <c r="E404" s="16">
        <f t="shared" si="6"/>
        <v>401</v>
      </c>
      <c r="F404" s="16" t="e">
        <f ca="1">VLOOKUP($E404,Dold_sammanfattning!$A:$K,COLUMN(Dold_sammanfattning!$K:$K),0)</f>
        <v>#N/A</v>
      </c>
    </row>
    <row r="405" spans="1:6" x14ac:dyDescent="0.3">
      <c r="A405" s="58" t="str">
        <f ca="1">IF(IFERROR(VLOOKUP($E405,Dold_sammanfattning!$A:$J,COLUMN(Dold_sammanfattning!$B:$B),0),"")="","",VLOOKUP($E405,Dold_sammanfattning!$A:$J,COLUMN(Dold_sammanfattning!$B:$B),0))</f>
        <v/>
      </c>
      <c r="B405" t="str">
        <f ca="1">IF(IFERROR(VLOOKUP($E405,Dold_sammanfattning!$A:$J,COLUMN(Dold_sammanfattning!$C:$C),0),"")="","",VLOOKUP($E405,Dold_sammanfattning!$A:$J,COLUMN(Dold_sammanfattning!$C:$C),0))</f>
        <v/>
      </c>
      <c r="E405" s="16">
        <f t="shared" si="6"/>
        <v>402</v>
      </c>
      <c r="F405" s="16" t="e">
        <f ca="1">VLOOKUP($E405,Dold_sammanfattning!$A:$K,COLUMN(Dold_sammanfattning!$K:$K),0)</f>
        <v>#N/A</v>
      </c>
    </row>
    <row r="406" spans="1:6" x14ac:dyDescent="0.3">
      <c r="A406" s="58" t="str">
        <f ca="1">IF(IFERROR(VLOOKUP($E406,Dold_sammanfattning!$A:$J,COLUMN(Dold_sammanfattning!$B:$B),0),"")="","",VLOOKUP($E406,Dold_sammanfattning!$A:$J,COLUMN(Dold_sammanfattning!$B:$B),0))</f>
        <v/>
      </c>
      <c r="B406" t="str">
        <f ca="1">IF(IFERROR(VLOOKUP($E406,Dold_sammanfattning!$A:$J,COLUMN(Dold_sammanfattning!$C:$C),0),"")="","",VLOOKUP($E406,Dold_sammanfattning!$A:$J,COLUMN(Dold_sammanfattning!$C:$C),0))</f>
        <v/>
      </c>
      <c r="E406" s="16">
        <f t="shared" si="6"/>
        <v>403</v>
      </c>
      <c r="F406" s="16" t="e">
        <f ca="1">VLOOKUP($E406,Dold_sammanfattning!$A:$K,COLUMN(Dold_sammanfattning!$K:$K),0)</f>
        <v>#N/A</v>
      </c>
    </row>
    <row r="407" spans="1:6" x14ac:dyDescent="0.3">
      <c r="A407" s="58" t="str">
        <f ca="1">IF(IFERROR(VLOOKUP($E407,Dold_sammanfattning!$A:$J,COLUMN(Dold_sammanfattning!$B:$B),0),"")="","",VLOOKUP($E407,Dold_sammanfattning!$A:$J,COLUMN(Dold_sammanfattning!$B:$B),0))</f>
        <v/>
      </c>
      <c r="B407" t="str">
        <f ca="1">IF(IFERROR(VLOOKUP($E407,Dold_sammanfattning!$A:$J,COLUMN(Dold_sammanfattning!$C:$C),0),"")="","",VLOOKUP($E407,Dold_sammanfattning!$A:$J,COLUMN(Dold_sammanfattning!$C:$C),0))</f>
        <v/>
      </c>
      <c r="E407" s="16">
        <f t="shared" si="6"/>
        <v>404</v>
      </c>
      <c r="F407" s="16" t="e">
        <f ca="1">VLOOKUP($E407,Dold_sammanfattning!$A:$K,COLUMN(Dold_sammanfattning!$K:$K),0)</f>
        <v>#N/A</v>
      </c>
    </row>
    <row r="408" spans="1:6" x14ac:dyDescent="0.3">
      <c r="A408" s="58" t="str">
        <f ca="1">IF(IFERROR(VLOOKUP($E408,Dold_sammanfattning!$A:$J,COLUMN(Dold_sammanfattning!$B:$B),0),"")="","",VLOOKUP($E408,Dold_sammanfattning!$A:$J,COLUMN(Dold_sammanfattning!$B:$B),0))</f>
        <v/>
      </c>
      <c r="B408" t="str">
        <f ca="1">IF(IFERROR(VLOOKUP($E408,Dold_sammanfattning!$A:$J,COLUMN(Dold_sammanfattning!$C:$C),0),"")="","",VLOOKUP($E408,Dold_sammanfattning!$A:$J,COLUMN(Dold_sammanfattning!$C:$C),0))</f>
        <v/>
      </c>
      <c r="E408" s="16">
        <f t="shared" si="6"/>
        <v>405</v>
      </c>
      <c r="F408" s="16" t="e">
        <f ca="1">VLOOKUP($E408,Dold_sammanfattning!$A:$K,COLUMN(Dold_sammanfattning!$K:$K),0)</f>
        <v>#N/A</v>
      </c>
    </row>
    <row r="409" spans="1:6" x14ac:dyDescent="0.3">
      <c r="A409" s="58" t="str">
        <f ca="1">IF(IFERROR(VLOOKUP($E409,Dold_sammanfattning!$A:$J,COLUMN(Dold_sammanfattning!$B:$B),0),"")="","",VLOOKUP($E409,Dold_sammanfattning!$A:$J,COLUMN(Dold_sammanfattning!$B:$B),0))</f>
        <v/>
      </c>
      <c r="B409" t="str">
        <f ca="1">IF(IFERROR(VLOOKUP($E409,Dold_sammanfattning!$A:$J,COLUMN(Dold_sammanfattning!$C:$C),0),"")="","",VLOOKUP($E409,Dold_sammanfattning!$A:$J,COLUMN(Dold_sammanfattning!$C:$C),0))</f>
        <v/>
      </c>
      <c r="E409" s="16">
        <f t="shared" si="6"/>
        <v>406</v>
      </c>
      <c r="F409" s="16" t="e">
        <f ca="1">VLOOKUP($E409,Dold_sammanfattning!$A:$K,COLUMN(Dold_sammanfattning!$K:$K),0)</f>
        <v>#N/A</v>
      </c>
    </row>
    <row r="410" spans="1:6" x14ac:dyDescent="0.3">
      <c r="A410" s="58" t="str">
        <f ca="1">IF(IFERROR(VLOOKUP($E410,Dold_sammanfattning!$A:$J,COLUMN(Dold_sammanfattning!$B:$B),0),"")="","",VLOOKUP($E410,Dold_sammanfattning!$A:$J,COLUMN(Dold_sammanfattning!$B:$B),0))</f>
        <v/>
      </c>
      <c r="B410" t="str">
        <f ca="1">IF(IFERROR(VLOOKUP($E410,Dold_sammanfattning!$A:$J,COLUMN(Dold_sammanfattning!$C:$C),0),"")="","",VLOOKUP($E410,Dold_sammanfattning!$A:$J,COLUMN(Dold_sammanfattning!$C:$C),0))</f>
        <v/>
      </c>
      <c r="E410" s="16">
        <f t="shared" si="6"/>
        <v>407</v>
      </c>
      <c r="F410" s="16" t="e">
        <f ca="1">VLOOKUP($E410,Dold_sammanfattning!$A:$K,COLUMN(Dold_sammanfattning!$K:$K),0)</f>
        <v>#N/A</v>
      </c>
    </row>
    <row r="411" spans="1:6" x14ac:dyDescent="0.3">
      <c r="A411" s="58" t="str">
        <f ca="1">IF(IFERROR(VLOOKUP($E411,Dold_sammanfattning!$A:$J,COLUMN(Dold_sammanfattning!$B:$B),0),"")="","",VLOOKUP($E411,Dold_sammanfattning!$A:$J,COLUMN(Dold_sammanfattning!$B:$B),0))</f>
        <v/>
      </c>
      <c r="B411" t="str">
        <f ca="1">IF(IFERROR(VLOOKUP($E411,Dold_sammanfattning!$A:$J,COLUMN(Dold_sammanfattning!$C:$C),0),"")="","",VLOOKUP($E411,Dold_sammanfattning!$A:$J,COLUMN(Dold_sammanfattning!$C:$C),0))</f>
        <v/>
      </c>
      <c r="E411" s="16">
        <f t="shared" si="6"/>
        <v>408</v>
      </c>
      <c r="F411" s="16" t="e">
        <f ca="1">VLOOKUP($E411,Dold_sammanfattning!$A:$K,COLUMN(Dold_sammanfattning!$K:$K),0)</f>
        <v>#N/A</v>
      </c>
    </row>
    <row r="412" spans="1:6" x14ac:dyDescent="0.3">
      <c r="A412" s="58" t="str">
        <f ca="1">IF(IFERROR(VLOOKUP($E412,Dold_sammanfattning!$A:$J,COLUMN(Dold_sammanfattning!$B:$B),0),"")="","",VLOOKUP($E412,Dold_sammanfattning!$A:$J,COLUMN(Dold_sammanfattning!$B:$B),0))</f>
        <v/>
      </c>
      <c r="B412" t="str">
        <f ca="1">IF(IFERROR(VLOOKUP($E412,Dold_sammanfattning!$A:$J,COLUMN(Dold_sammanfattning!$C:$C),0),"")="","",VLOOKUP($E412,Dold_sammanfattning!$A:$J,COLUMN(Dold_sammanfattning!$C:$C),0))</f>
        <v/>
      </c>
      <c r="E412" s="16">
        <f t="shared" si="6"/>
        <v>409</v>
      </c>
      <c r="F412" s="16" t="e">
        <f ca="1">VLOOKUP($E412,Dold_sammanfattning!$A:$K,COLUMN(Dold_sammanfattning!$K:$K),0)</f>
        <v>#N/A</v>
      </c>
    </row>
    <row r="413" spans="1:6" x14ac:dyDescent="0.3">
      <c r="A413" s="58" t="str">
        <f ca="1">IF(IFERROR(VLOOKUP($E413,Dold_sammanfattning!$A:$J,COLUMN(Dold_sammanfattning!$B:$B),0),"")="","",VLOOKUP($E413,Dold_sammanfattning!$A:$J,COLUMN(Dold_sammanfattning!$B:$B),0))</f>
        <v/>
      </c>
      <c r="B413" t="str">
        <f ca="1">IF(IFERROR(VLOOKUP($E413,Dold_sammanfattning!$A:$J,COLUMN(Dold_sammanfattning!$C:$C),0),"")="","",VLOOKUP($E413,Dold_sammanfattning!$A:$J,COLUMN(Dold_sammanfattning!$C:$C),0))</f>
        <v/>
      </c>
      <c r="E413" s="16">
        <f t="shared" si="6"/>
        <v>410</v>
      </c>
      <c r="F413" s="16" t="e">
        <f ca="1">VLOOKUP($E413,Dold_sammanfattning!$A:$K,COLUMN(Dold_sammanfattning!$K:$K),0)</f>
        <v>#N/A</v>
      </c>
    </row>
    <row r="414" spans="1:6" x14ac:dyDescent="0.3">
      <c r="A414" s="58" t="str">
        <f ca="1">IF(IFERROR(VLOOKUP($E414,Dold_sammanfattning!$A:$J,COLUMN(Dold_sammanfattning!$B:$B),0),"")="","",VLOOKUP($E414,Dold_sammanfattning!$A:$J,COLUMN(Dold_sammanfattning!$B:$B),0))</f>
        <v/>
      </c>
      <c r="B414" t="str">
        <f ca="1">IF(IFERROR(VLOOKUP($E414,Dold_sammanfattning!$A:$J,COLUMN(Dold_sammanfattning!$C:$C),0),"")="","",VLOOKUP($E414,Dold_sammanfattning!$A:$J,COLUMN(Dold_sammanfattning!$C:$C),0))</f>
        <v/>
      </c>
      <c r="E414" s="16">
        <f t="shared" si="6"/>
        <v>411</v>
      </c>
      <c r="F414" s="16" t="e">
        <f ca="1">VLOOKUP($E414,Dold_sammanfattning!$A:$K,COLUMN(Dold_sammanfattning!$K:$K),0)</f>
        <v>#N/A</v>
      </c>
    </row>
    <row r="415" spans="1:6" x14ac:dyDescent="0.3">
      <c r="A415" s="58" t="str">
        <f ca="1">IF(IFERROR(VLOOKUP($E415,Dold_sammanfattning!$A:$J,COLUMN(Dold_sammanfattning!$B:$B),0),"")="","",VLOOKUP($E415,Dold_sammanfattning!$A:$J,COLUMN(Dold_sammanfattning!$B:$B),0))</f>
        <v/>
      </c>
      <c r="B415" t="str">
        <f ca="1">IF(IFERROR(VLOOKUP($E415,Dold_sammanfattning!$A:$J,COLUMN(Dold_sammanfattning!$C:$C),0),"")="","",VLOOKUP($E415,Dold_sammanfattning!$A:$J,COLUMN(Dold_sammanfattning!$C:$C),0))</f>
        <v/>
      </c>
      <c r="E415" s="16">
        <f t="shared" si="6"/>
        <v>412</v>
      </c>
      <c r="F415" s="16" t="e">
        <f ca="1">VLOOKUP($E415,Dold_sammanfattning!$A:$K,COLUMN(Dold_sammanfattning!$K:$K),0)</f>
        <v>#N/A</v>
      </c>
    </row>
    <row r="416" spans="1:6" x14ac:dyDescent="0.3">
      <c r="A416" s="58" t="str">
        <f ca="1">IF(IFERROR(VLOOKUP($E416,Dold_sammanfattning!$A:$J,COLUMN(Dold_sammanfattning!$B:$B),0),"")="","",VLOOKUP($E416,Dold_sammanfattning!$A:$J,COLUMN(Dold_sammanfattning!$B:$B),0))</f>
        <v/>
      </c>
      <c r="B416" t="str">
        <f ca="1">IF(IFERROR(VLOOKUP($E416,Dold_sammanfattning!$A:$J,COLUMN(Dold_sammanfattning!$C:$C),0),"")="","",VLOOKUP($E416,Dold_sammanfattning!$A:$J,COLUMN(Dold_sammanfattning!$C:$C),0))</f>
        <v/>
      </c>
      <c r="E416" s="16">
        <f t="shared" si="6"/>
        <v>413</v>
      </c>
      <c r="F416" s="16" t="e">
        <f ca="1">VLOOKUP($E416,Dold_sammanfattning!$A:$K,COLUMN(Dold_sammanfattning!$K:$K),0)</f>
        <v>#N/A</v>
      </c>
    </row>
    <row r="417" spans="1:6" x14ac:dyDescent="0.3">
      <c r="A417" s="58" t="str">
        <f ca="1">IF(IFERROR(VLOOKUP($E417,Dold_sammanfattning!$A:$J,COLUMN(Dold_sammanfattning!$B:$B),0),"")="","",VLOOKUP($E417,Dold_sammanfattning!$A:$J,COLUMN(Dold_sammanfattning!$B:$B),0))</f>
        <v/>
      </c>
      <c r="B417" t="str">
        <f ca="1">IF(IFERROR(VLOOKUP($E417,Dold_sammanfattning!$A:$J,COLUMN(Dold_sammanfattning!$C:$C),0),"")="","",VLOOKUP($E417,Dold_sammanfattning!$A:$J,COLUMN(Dold_sammanfattning!$C:$C),0))</f>
        <v/>
      </c>
      <c r="E417" s="16">
        <f t="shared" si="6"/>
        <v>414</v>
      </c>
      <c r="F417" s="16" t="e">
        <f ca="1">VLOOKUP($E417,Dold_sammanfattning!$A:$K,COLUMN(Dold_sammanfattning!$K:$K),0)</f>
        <v>#N/A</v>
      </c>
    </row>
    <row r="418" spans="1:6" x14ac:dyDescent="0.3">
      <c r="A418" s="58" t="str">
        <f ca="1">IF(IFERROR(VLOOKUP($E418,Dold_sammanfattning!$A:$J,COLUMN(Dold_sammanfattning!$B:$B),0),"")="","",VLOOKUP($E418,Dold_sammanfattning!$A:$J,COLUMN(Dold_sammanfattning!$B:$B),0))</f>
        <v/>
      </c>
      <c r="B418" t="str">
        <f ca="1">IF(IFERROR(VLOOKUP($E418,Dold_sammanfattning!$A:$J,COLUMN(Dold_sammanfattning!$C:$C),0),"")="","",VLOOKUP($E418,Dold_sammanfattning!$A:$J,COLUMN(Dold_sammanfattning!$C:$C),0))</f>
        <v/>
      </c>
      <c r="E418" s="16">
        <f t="shared" si="6"/>
        <v>415</v>
      </c>
      <c r="F418" s="16" t="e">
        <f ca="1">VLOOKUP($E418,Dold_sammanfattning!$A:$K,COLUMN(Dold_sammanfattning!$K:$K),0)</f>
        <v>#N/A</v>
      </c>
    </row>
    <row r="419" spans="1:6" x14ac:dyDescent="0.3">
      <c r="A419" s="58" t="str">
        <f ca="1">IF(IFERROR(VLOOKUP($E419,Dold_sammanfattning!$A:$J,COLUMN(Dold_sammanfattning!$B:$B),0),"")="","",VLOOKUP($E419,Dold_sammanfattning!$A:$J,COLUMN(Dold_sammanfattning!$B:$B),0))</f>
        <v/>
      </c>
      <c r="B419" t="str">
        <f ca="1">IF(IFERROR(VLOOKUP($E419,Dold_sammanfattning!$A:$J,COLUMN(Dold_sammanfattning!$C:$C),0),"")="","",VLOOKUP($E419,Dold_sammanfattning!$A:$J,COLUMN(Dold_sammanfattning!$C:$C),0))</f>
        <v/>
      </c>
      <c r="E419" s="16">
        <f t="shared" si="6"/>
        <v>416</v>
      </c>
      <c r="F419" s="16" t="e">
        <f ca="1">VLOOKUP($E419,Dold_sammanfattning!$A:$K,COLUMN(Dold_sammanfattning!$K:$K),0)</f>
        <v>#N/A</v>
      </c>
    </row>
    <row r="420" spans="1:6" x14ac:dyDescent="0.3">
      <c r="A420" s="58" t="str">
        <f ca="1">IF(IFERROR(VLOOKUP($E420,Dold_sammanfattning!$A:$J,COLUMN(Dold_sammanfattning!$B:$B),0),"")="","",VLOOKUP($E420,Dold_sammanfattning!$A:$J,COLUMN(Dold_sammanfattning!$B:$B),0))</f>
        <v/>
      </c>
      <c r="B420" t="str">
        <f ca="1">IF(IFERROR(VLOOKUP($E420,Dold_sammanfattning!$A:$J,COLUMN(Dold_sammanfattning!$C:$C),0),"")="","",VLOOKUP($E420,Dold_sammanfattning!$A:$J,COLUMN(Dold_sammanfattning!$C:$C),0))</f>
        <v/>
      </c>
      <c r="E420" s="16">
        <f t="shared" si="6"/>
        <v>417</v>
      </c>
      <c r="F420" s="16" t="e">
        <f ca="1">VLOOKUP($E420,Dold_sammanfattning!$A:$K,COLUMN(Dold_sammanfattning!$K:$K),0)</f>
        <v>#N/A</v>
      </c>
    </row>
    <row r="421" spans="1:6" x14ac:dyDescent="0.3">
      <c r="B421" t="str">
        <f ca="1">IF(IFERROR(VLOOKUP($E421,Dold_sammanfattning!$A:$J,COLUMN(Dold_sammanfattning!$C:$C),0),"")="","",VLOOKUP($E421,Dold_sammanfattning!$A:$J,COLUMN(Dold_sammanfattning!$C:$C),0))</f>
        <v/>
      </c>
      <c r="F421" s="16" t="e">
        <f ca="1">VLOOKUP($E421,Dold_sammanfattning!$A:$K,COLUMN(Dold_sammanfattning!$K:$K),0)</f>
        <v>#N/A</v>
      </c>
    </row>
    <row r="422" spans="1:6" x14ac:dyDescent="0.3">
      <c r="B422" t="str">
        <f ca="1">IF(IFERROR(VLOOKUP($E422,Dold_sammanfattning!$A:$J,COLUMN(Dold_sammanfattning!$C:$C),0),"")="","",VLOOKUP($E422,Dold_sammanfattning!$A:$J,COLUMN(Dold_sammanfattning!$C:$C),0))</f>
        <v/>
      </c>
      <c r="F422" s="16" t="e">
        <f ca="1">VLOOKUP($E422,Dold_sammanfattning!$A:$K,COLUMN(Dold_sammanfattning!$K:$K),0)</f>
        <v>#N/A</v>
      </c>
    </row>
    <row r="423" spans="1:6" x14ac:dyDescent="0.3">
      <c r="B423" t="str">
        <f ca="1">IF(IFERROR(VLOOKUP($E423,Dold_sammanfattning!$A:$J,COLUMN(Dold_sammanfattning!$C:$C),0),"")="","",VLOOKUP($E423,Dold_sammanfattning!$A:$J,COLUMN(Dold_sammanfattning!$C:$C),0))</f>
        <v/>
      </c>
      <c r="F423" s="16" t="e">
        <f ca="1">VLOOKUP($E423,Dold_sammanfattning!$A:$K,COLUMN(Dold_sammanfattning!$K:$K),0)</f>
        <v>#N/A</v>
      </c>
    </row>
    <row r="424" spans="1:6" x14ac:dyDescent="0.3">
      <c r="B424" t="str">
        <f ca="1">IF(IFERROR(VLOOKUP($E424,Dold_sammanfattning!$A:$J,COLUMN(Dold_sammanfattning!$C:$C),0),"")="","",VLOOKUP($E424,Dold_sammanfattning!$A:$J,COLUMN(Dold_sammanfattning!$C:$C),0))</f>
        <v/>
      </c>
      <c r="F424" s="16" t="e">
        <f ca="1">VLOOKUP($E424,Dold_sammanfattning!$A:$K,COLUMN(Dold_sammanfattning!$K:$K),0)</f>
        <v>#N/A</v>
      </c>
    </row>
    <row r="425" spans="1:6" x14ac:dyDescent="0.3">
      <c r="B425" t="str">
        <f ca="1">IF(IFERROR(VLOOKUP($E425,Dold_sammanfattning!$A:$J,COLUMN(Dold_sammanfattning!$C:$C),0),"")="","",VLOOKUP($E425,Dold_sammanfattning!$A:$J,COLUMN(Dold_sammanfattning!$C:$C),0))</f>
        <v/>
      </c>
      <c r="F425" s="16" t="e">
        <f ca="1">VLOOKUP($E425,Dold_sammanfattning!$A:$K,COLUMN(Dold_sammanfattning!$K:$K),0)</f>
        <v>#N/A</v>
      </c>
    </row>
    <row r="426" spans="1:6" x14ac:dyDescent="0.3">
      <c r="B426" t="str">
        <f ca="1">IF(IFERROR(VLOOKUP($E426,Dold_sammanfattning!$A:$J,COLUMN(Dold_sammanfattning!$C:$C),0),"")="","",VLOOKUP($E426,Dold_sammanfattning!$A:$J,COLUMN(Dold_sammanfattning!$C:$C),0))</f>
        <v/>
      </c>
      <c r="F426" s="16" t="e">
        <f ca="1">VLOOKUP($E426,Dold_sammanfattning!$A:$K,COLUMN(Dold_sammanfattning!$K:$K),0)</f>
        <v>#N/A</v>
      </c>
    </row>
    <row r="427" spans="1:6" x14ac:dyDescent="0.3">
      <c r="B427" t="str">
        <f ca="1">IF(IFERROR(VLOOKUP($E427,Dold_sammanfattning!$A:$J,COLUMN(Dold_sammanfattning!$C:$C),0),"")="","",VLOOKUP($E427,Dold_sammanfattning!$A:$J,COLUMN(Dold_sammanfattning!$C:$C),0))</f>
        <v/>
      </c>
      <c r="F427" s="16" t="e">
        <f ca="1">VLOOKUP($E427,Dold_sammanfattning!$A:$K,COLUMN(Dold_sammanfattning!$K:$K),0)</f>
        <v>#N/A</v>
      </c>
    </row>
    <row r="428" spans="1:6" x14ac:dyDescent="0.3">
      <c r="B428" t="str">
        <f ca="1">IF(IFERROR(VLOOKUP($E428,Dold_sammanfattning!$A:$J,COLUMN(Dold_sammanfattning!$C:$C),0),"")="","",VLOOKUP($E428,Dold_sammanfattning!$A:$J,COLUMN(Dold_sammanfattning!$C:$C),0))</f>
        <v/>
      </c>
      <c r="F428" s="16" t="e">
        <f ca="1">VLOOKUP($E428,Dold_sammanfattning!$A:$K,COLUMN(Dold_sammanfattning!$K:$K),0)</f>
        <v>#N/A</v>
      </c>
    </row>
    <row r="429" spans="1:6" x14ac:dyDescent="0.3">
      <c r="B429" t="str">
        <f ca="1">IF(IFERROR(VLOOKUP($E429,Dold_sammanfattning!$A:$J,COLUMN(Dold_sammanfattning!$C:$C),0),"")="","",VLOOKUP($E429,Dold_sammanfattning!$A:$J,COLUMN(Dold_sammanfattning!$C:$C),0))</f>
        <v/>
      </c>
      <c r="F429" s="16" t="e">
        <f ca="1">VLOOKUP($E429,Dold_sammanfattning!$A:$K,COLUMN(Dold_sammanfattning!$K:$K),0)</f>
        <v>#N/A</v>
      </c>
    </row>
    <row r="430" spans="1:6" x14ac:dyDescent="0.3">
      <c r="B430" t="str">
        <f ca="1">IF(IFERROR(VLOOKUP($E430,Dold_sammanfattning!$A:$J,COLUMN(Dold_sammanfattning!$C:$C),0),"")="","",VLOOKUP($E430,Dold_sammanfattning!$A:$J,COLUMN(Dold_sammanfattning!$C:$C),0))</f>
        <v/>
      </c>
      <c r="F430" s="16" t="e">
        <f ca="1">VLOOKUP($E430,Dold_sammanfattning!$A:$K,COLUMN(Dold_sammanfattning!$K:$K),0)</f>
        <v>#N/A</v>
      </c>
    </row>
    <row r="431" spans="1:6" x14ac:dyDescent="0.3">
      <c r="B431" t="str">
        <f ca="1">IF(IFERROR(VLOOKUP($E431,Dold_sammanfattning!$A:$J,COLUMN(Dold_sammanfattning!$C:$C),0),"")="","",VLOOKUP($E431,Dold_sammanfattning!$A:$J,COLUMN(Dold_sammanfattning!$C:$C),0))</f>
        <v/>
      </c>
      <c r="F431" s="16" t="e">
        <f ca="1">VLOOKUP($E431,Dold_sammanfattning!$A:$K,COLUMN(Dold_sammanfattning!$K:$K),0)</f>
        <v>#N/A</v>
      </c>
    </row>
    <row r="432" spans="1:6" x14ac:dyDescent="0.3">
      <c r="B432" t="str">
        <f ca="1">IF(IFERROR(VLOOKUP($E432,Dold_sammanfattning!$A:$J,COLUMN(Dold_sammanfattning!$C:$C),0),"")="","",VLOOKUP($E432,Dold_sammanfattning!$A:$J,COLUMN(Dold_sammanfattning!$C:$C),0))</f>
        <v/>
      </c>
      <c r="F432" s="16" t="e">
        <f ca="1">VLOOKUP($E432,Dold_sammanfattning!$A:$K,COLUMN(Dold_sammanfattning!$K:$K),0)</f>
        <v>#N/A</v>
      </c>
    </row>
    <row r="433" spans="2:6" x14ac:dyDescent="0.3">
      <c r="B433" t="str">
        <f ca="1">IF(IFERROR(VLOOKUP($E433,Dold_sammanfattning!$A:$J,COLUMN(Dold_sammanfattning!$C:$C),0),"")="","",VLOOKUP($E433,Dold_sammanfattning!$A:$J,COLUMN(Dold_sammanfattning!$C:$C),0))</f>
        <v/>
      </c>
      <c r="F433" s="16" t="e">
        <f ca="1">VLOOKUP($E433,Dold_sammanfattning!$A:$K,COLUMN(Dold_sammanfattning!$K:$K),0)</f>
        <v>#N/A</v>
      </c>
    </row>
    <row r="434" spans="2:6" x14ac:dyDescent="0.3">
      <c r="B434" t="str">
        <f ca="1">IF(IFERROR(VLOOKUP($E434,Dold_sammanfattning!$A:$J,COLUMN(Dold_sammanfattning!$C:$C),0),"")="","",VLOOKUP($E434,Dold_sammanfattning!$A:$J,COLUMN(Dold_sammanfattning!$C:$C),0))</f>
        <v/>
      </c>
      <c r="F434" s="16" t="e">
        <f ca="1">VLOOKUP($E434,Dold_sammanfattning!$A:$K,COLUMN(Dold_sammanfattning!$K:$K),0)</f>
        <v>#N/A</v>
      </c>
    </row>
    <row r="435" spans="2:6" x14ac:dyDescent="0.3">
      <c r="B435" t="str">
        <f ca="1">IF(IFERROR(VLOOKUP($E435,Dold_sammanfattning!$A:$J,COLUMN(Dold_sammanfattning!$C:$C),0),"")="","",VLOOKUP($E435,Dold_sammanfattning!$A:$J,COLUMN(Dold_sammanfattning!$C:$C),0))</f>
        <v/>
      </c>
      <c r="F435" s="16" t="e">
        <f ca="1">VLOOKUP($E435,Dold_sammanfattning!$A:$K,COLUMN(Dold_sammanfattning!$K:$K),0)</f>
        <v>#N/A</v>
      </c>
    </row>
    <row r="436" spans="2:6" x14ac:dyDescent="0.3">
      <c r="B436" t="str">
        <f ca="1">IF(IFERROR(VLOOKUP($E436,Dold_sammanfattning!$A:$J,COLUMN(Dold_sammanfattning!$C:$C),0),"")="","",VLOOKUP($E436,Dold_sammanfattning!$A:$J,COLUMN(Dold_sammanfattning!$C:$C),0))</f>
        <v/>
      </c>
      <c r="F436" s="16" t="e">
        <f ca="1">VLOOKUP($E436,Dold_sammanfattning!$A:$K,COLUMN(Dold_sammanfattning!$K:$K),0)</f>
        <v>#N/A</v>
      </c>
    </row>
    <row r="437" spans="2:6" x14ac:dyDescent="0.3">
      <c r="B437" t="str">
        <f ca="1">IF(IFERROR(VLOOKUP($E437,Dold_sammanfattning!$A:$J,COLUMN(Dold_sammanfattning!$C:$C),0),"")="","",VLOOKUP($E437,Dold_sammanfattning!$A:$J,COLUMN(Dold_sammanfattning!$C:$C),0))</f>
        <v/>
      </c>
      <c r="F437" s="16" t="e">
        <f ca="1">VLOOKUP($E437,Dold_sammanfattning!$A:$K,COLUMN(Dold_sammanfattning!$K:$K),0)</f>
        <v>#N/A</v>
      </c>
    </row>
    <row r="438" spans="2:6" x14ac:dyDescent="0.3">
      <c r="B438" t="str">
        <f ca="1">IF(IFERROR(VLOOKUP($E438,Dold_sammanfattning!$A:$J,COLUMN(Dold_sammanfattning!$C:$C),0),"")="","",VLOOKUP($E438,Dold_sammanfattning!$A:$J,COLUMN(Dold_sammanfattning!$C:$C),0))</f>
        <v/>
      </c>
      <c r="F438" s="16" t="e">
        <f ca="1">VLOOKUP($E438,Dold_sammanfattning!$A:$K,COLUMN(Dold_sammanfattning!$K:$K),0)</f>
        <v>#N/A</v>
      </c>
    </row>
    <row r="439" spans="2:6" x14ac:dyDescent="0.3">
      <c r="B439" t="str">
        <f ca="1">IF(IFERROR(VLOOKUP($E439,Dold_sammanfattning!$A:$J,COLUMN(Dold_sammanfattning!$C:$C),0),"")="","",VLOOKUP($E439,Dold_sammanfattning!$A:$J,COLUMN(Dold_sammanfattning!$C:$C),0))</f>
        <v/>
      </c>
      <c r="F439" s="16" t="e">
        <f ca="1">VLOOKUP($E439,Dold_sammanfattning!$A:$K,COLUMN(Dold_sammanfattning!$K:$K),0)</f>
        <v>#N/A</v>
      </c>
    </row>
    <row r="440" spans="2:6" x14ac:dyDescent="0.3">
      <c r="B440" t="str">
        <f ca="1">IF(IFERROR(VLOOKUP($E440,Dold_sammanfattning!$A:$J,COLUMN(Dold_sammanfattning!$C:$C),0),"")="","",VLOOKUP($E440,Dold_sammanfattning!$A:$J,COLUMN(Dold_sammanfattning!$C:$C),0))</f>
        <v/>
      </c>
      <c r="F440" s="16" t="e">
        <f ca="1">VLOOKUP($E440,Dold_sammanfattning!$A:$K,COLUMN(Dold_sammanfattning!$K:$K),0)</f>
        <v>#N/A</v>
      </c>
    </row>
    <row r="441" spans="2:6" x14ac:dyDescent="0.3">
      <c r="B441" t="str">
        <f ca="1">IF(IFERROR(VLOOKUP($E441,Dold_sammanfattning!$A:$J,COLUMN(Dold_sammanfattning!$C:$C),0),"")="","",VLOOKUP($E441,Dold_sammanfattning!$A:$J,COLUMN(Dold_sammanfattning!$C:$C),0))</f>
        <v/>
      </c>
      <c r="F441" s="16" t="e">
        <f ca="1">VLOOKUP($E441,Dold_sammanfattning!$A:$K,COLUMN(Dold_sammanfattning!$K:$K),0)</f>
        <v>#N/A</v>
      </c>
    </row>
    <row r="442" spans="2:6" x14ac:dyDescent="0.3">
      <c r="B442" t="str">
        <f ca="1">IF(IFERROR(VLOOKUP($E442,Dold_sammanfattning!$A:$J,COLUMN(Dold_sammanfattning!$C:$C),0),"")="","",VLOOKUP($E442,Dold_sammanfattning!$A:$J,COLUMN(Dold_sammanfattning!$C:$C),0))</f>
        <v/>
      </c>
      <c r="F442" s="16" t="e">
        <f ca="1">VLOOKUP($E442,Dold_sammanfattning!$A:$K,COLUMN(Dold_sammanfattning!$K:$K),0)</f>
        <v>#N/A</v>
      </c>
    </row>
    <row r="443" spans="2:6" x14ac:dyDescent="0.3">
      <c r="B443" t="str">
        <f ca="1">IF(IFERROR(VLOOKUP($E443,Dold_sammanfattning!$A:$J,COLUMN(Dold_sammanfattning!$C:$C),0),"")="","",VLOOKUP($E443,Dold_sammanfattning!$A:$J,COLUMN(Dold_sammanfattning!$C:$C),0))</f>
        <v/>
      </c>
      <c r="F443" s="16" t="e">
        <f ca="1">VLOOKUP($E443,Dold_sammanfattning!$A:$K,COLUMN(Dold_sammanfattning!$K:$K),0)</f>
        <v>#N/A</v>
      </c>
    </row>
    <row r="444" spans="2:6" x14ac:dyDescent="0.3">
      <c r="B444" t="str">
        <f ca="1">IF(IFERROR(VLOOKUP($E444,Dold_sammanfattning!$A:$J,COLUMN(Dold_sammanfattning!$C:$C),0),"")="","",VLOOKUP($E444,Dold_sammanfattning!$A:$J,COLUMN(Dold_sammanfattning!$C:$C),0))</f>
        <v/>
      </c>
      <c r="F444" s="16" t="e">
        <f ca="1">VLOOKUP($E444,Dold_sammanfattning!$A:$K,COLUMN(Dold_sammanfattning!$K:$K),0)</f>
        <v>#N/A</v>
      </c>
    </row>
    <row r="445" spans="2:6" x14ac:dyDescent="0.3">
      <c r="B445" t="str">
        <f ca="1">IF(IFERROR(VLOOKUP($E445,Dold_sammanfattning!$A:$J,COLUMN(Dold_sammanfattning!$C:$C),0),"")="","",VLOOKUP($E445,Dold_sammanfattning!$A:$J,COLUMN(Dold_sammanfattning!$C:$C),0))</f>
        <v/>
      </c>
      <c r="F445" s="16" t="e">
        <f ca="1">VLOOKUP($E445,Dold_sammanfattning!$A:$K,COLUMN(Dold_sammanfattning!$K:$K),0)</f>
        <v>#N/A</v>
      </c>
    </row>
    <row r="446" spans="2:6" x14ac:dyDescent="0.3">
      <c r="B446" t="str">
        <f ca="1">IF(IFERROR(VLOOKUP($E446,Dold_sammanfattning!$A:$J,COLUMN(Dold_sammanfattning!$C:$C),0),"")="","",VLOOKUP($E446,Dold_sammanfattning!$A:$J,COLUMN(Dold_sammanfattning!$C:$C),0))</f>
        <v/>
      </c>
      <c r="F446" s="16" t="e">
        <f ca="1">VLOOKUP($E446,Dold_sammanfattning!$A:$K,COLUMN(Dold_sammanfattning!$K:$K),0)</f>
        <v>#N/A</v>
      </c>
    </row>
    <row r="447" spans="2:6" x14ac:dyDescent="0.3">
      <c r="B447" t="str">
        <f ca="1">IF(IFERROR(VLOOKUP($E447,Dold_sammanfattning!$A:$J,COLUMN(Dold_sammanfattning!$C:$C),0),"")="","",VLOOKUP($E447,Dold_sammanfattning!$A:$J,COLUMN(Dold_sammanfattning!$C:$C),0))</f>
        <v/>
      </c>
      <c r="F447" s="16" t="e">
        <f ca="1">VLOOKUP($E447,Dold_sammanfattning!$A:$K,COLUMN(Dold_sammanfattning!$K:$K),0)</f>
        <v>#N/A</v>
      </c>
    </row>
    <row r="448" spans="2:6" x14ac:dyDescent="0.3">
      <c r="B448" t="str">
        <f ca="1">IF(IFERROR(VLOOKUP($E448,Dold_sammanfattning!$A:$J,COLUMN(Dold_sammanfattning!$C:$C),0),"")="","",VLOOKUP($E448,Dold_sammanfattning!$A:$J,COLUMN(Dold_sammanfattning!$C:$C),0))</f>
        <v/>
      </c>
      <c r="F448" s="16" t="e">
        <f ca="1">VLOOKUP($E448,Dold_sammanfattning!$A:$K,COLUMN(Dold_sammanfattning!$K:$K),0)</f>
        <v>#N/A</v>
      </c>
    </row>
    <row r="449" spans="2:6" x14ac:dyDescent="0.3">
      <c r="B449" t="str">
        <f ca="1">IF(IFERROR(VLOOKUP($E449,Dold_sammanfattning!$A:$J,COLUMN(Dold_sammanfattning!$C:$C),0),"")="","",VLOOKUP($E449,Dold_sammanfattning!$A:$J,COLUMN(Dold_sammanfattning!$C:$C),0))</f>
        <v/>
      </c>
      <c r="F449" s="16" t="e">
        <f ca="1">VLOOKUP($E449,Dold_sammanfattning!$A:$K,COLUMN(Dold_sammanfattning!$K:$K),0)</f>
        <v>#N/A</v>
      </c>
    </row>
    <row r="450" spans="2:6" x14ac:dyDescent="0.3">
      <c r="B450" t="str">
        <f ca="1">IF(IFERROR(VLOOKUP($E450,Dold_sammanfattning!$A:$J,COLUMN(Dold_sammanfattning!$C:$C),0),"")="","",VLOOKUP($E450,Dold_sammanfattning!$A:$J,COLUMN(Dold_sammanfattning!$C:$C),0))</f>
        <v/>
      </c>
      <c r="F450" s="16" t="e">
        <f ca="1">VLOOKUP($E450,Dold_sammanfattning!$A:$K,COLUMN(Dold_sammanfattning!$K:$K),0)</f>
        <v>#N/A</v>
      </c>
    </row>
    <row r="451" spans="2:6" x14ac:dyDescent="0.3">
      <c r="B451" t="str">
        <f ca="1">IF(IFERROR(VLOOKUP($E451,Dold_sammanfattning!$A:$J,COLUMN(Dold_sammanfattning!$C:$C),0),"")="","",VLOOKUP($E451,Dold_sammanfattning!$A:$J,COLUMN(Dold_sammanfattning!$C:$C),0))</f>
        <v/>
      </c>
      <c r="F451" s="16" t="e">
        <f ca="1">VLOOKUP($E451,Dold_sammanfattning!$A:$K,COLUMN(Dold_sammanfattning!$K:$K),0)</f>
        <v>#N/A</v>
      </c>
    </row>
    <row r="452" spans="2:6" x14ac:dyDescent="0.3">
      <c r="B452" t="str">
        <f ca="1">IF(IFERROR(VLOOKUP($E452,Dold_sammanfattning!$A:$J,COLUMN(Dold_sammanfattning!$C:$C),0),"")="","",VLOOKUP($E452,Dold_sammanfattning!$A:$J,COLUMN(Dold_sammanfattning!$C:$C),0))</f>
        <v/>
      </c>
      <c r="F452" s="16" t="e">
        <f ca="1">VLOOKUP($E452,Dold_sammanfattning!$A:$K,COLUMN(Dold_sammanfattning!$K:$K),0)</f>
        <v>#N/A</v>
      </c>
    </row>
    <row r="453" spans="2:6" x14ac:dyDescent="0.3">
      <c r="B453" t="str">
        <f ca="1">IF(IFERROR(VLOOKUP($E453,Dold_sammanfattning!$A:$J,COLUMN(Dold_sammanfattning!$C:$C),0),"")="","",VLOOKUP($E453,Dold_sammanfattning!$A:$J,COLUMN(Dold_sammanfattning!$C:$C),0))</f>
        <v/>
      </c>
      <c r="F453" s="16" t="e">
        <f ca="1">VLOOKUP($E453,Dold_sammanfattning!$A:$K,COLUMN(Dold_sammanfattning!$K:$K),0)</f>
        <v>#N/A</v>
      </c>
    </row>
    <row r="454" spans="2:6" x14ac:dyDescent="0.3">
      <c r="B454" t="str">
        <f ca="1">IF(IFERROR(VLOOKUP($E454,Dold_sammanfattning!$A:$J,COLUMN(Dold_sammanfattning!$C:$C),0),"")="","",VLOOKUP($E454,Dold_sammanfattning!$A:$J,COLUMN(Dold_sammanfattning!$C:$C),0))</f>
        <v/>
      </c>
      <c r="F454" s="16" t="e">
        <f ca="1">VLOOKUP($E454,Dold_sammanfattning!$A:$K,COLUMN(Dold_sammanfattning!$K:$K),0)</f>
        <v>#N/A</v>
      </c>
    </row>
    <row r="455" spans="2:6" x14ac:dyDescent="0.3">
      <c r="B455" t="str">
        <f ca="1">IF(IFERROR(VLOOKUP($E455,Dold_sammanfattning!$A:$J,COLUMN(Dold_sammanfattning!$C:$C),0),"")="","",VLOOKUP($E455,Dold_sammanfattning!$A:$J,COLUMN(Dold_sammanfattning!$C:$C),0))</f>
        <v/>
      </c>
      <c r="F455" s="16" t="e">
        <f ca="1">VLOOKUP($E455,Dold_sammanfattning!$A:$K,COLUMN(Dold_sammanfattning!$K:$K),0)</f>
        <v>#N/A</v>
      </c>
    </row>
    <row r="456" spans="2:6" x14ac:dyDescent="0.3">
      <c r="B456" t="str">
        <f ca="1">IF(IFERROR(VLOOKUP($E456,Dold_sammanfattning!$A:$J,COLUMN(Dold_sammanfattning!$C:$C),0),"")="","",VLOOKUP($E456,Dold_sammanfattning!$A:$J,COLUMN(Dold_sammanfattning!$C:$C),0))</f>
        <v/>
      </c>
      <c r="F456" s="16" t="e">
        <f ca="1">VLOOKUP($E456,Dold_sammanfattning!$A:$K,COLUMN(Dold_sammanfattning!$K:$K),0)</f>
        <v>#N/A</v>
      </c>
    </row>
    <row r="457" spans="2:6" x14ac:dyDescent="0.3">
      <c r="B457" t="str">
        <f ca="1">IF(IFERROR(VLOOKUP($E457,Dold_sammanfattning!$A:$J,COLUMN(Dold_sammanfattning!$C:$C),0),"")="","",VLOOKUP($E457,Dold_sammanfattning!$A:$J,COLUMN(Dold_sammanfattning!$C:$C),0))</f>
        <v/>
      </c>
      <c r="F457" s="16" t="e">
        <f ca="1">VLOOKUP($E457,Dold_sammanfattning!$A:$K,COLUMN(Dold_sammanfattning!$K:$K),0)</f>
        <v>#N/A</v>
      </c>
    </row>
    <row r="458" spans="2:6" x14ac:dyDescent="0.3">
      <c r="B458" t="str">
        <f ca="1">IF(IFERROR(VLOOKUP($E458,Dold_sammanfattning!$A:$J,COLUMN(Dold_sammanfattning!$C:$C),0),"")="","",VLOOKUP($E458,Dold_sammanfattning!$A:$J,COLUMN(Dold_sammanfattning!$C:$C),0))</f>
        <v/>
      </c>
      <c r="F458" s="16" t="e">
        <f ca="1">VLOOKUP($E458,Dold_sammanfattning!$A:$K,COLUMN(Dold_sammanfattning!$K:$K),0)</f>
        <v>#N/A</v>
      </c>
    </row>
    <row r="459" spans="2:6" x14ac:dyDescent="0.3">
      <c r="B459" t="str">
        <f ca="1">IF(IFERROR(VLOOKUP($E459,Dold_sammanfattning!$A:$J,COLUMN(Dold_sammanfattning!$C:$C),0),"")="","",VLOOKUP($E459,Dold_sammanfattning!$A:$J,COLUMN(Dold_sammanfattning!$C:$C),0))</f>
        <v/>
      </c>
      <c r="F459" s="16" t="e">
        <f ca="1">VLOOKUP($E459,Dold_sammanfattning!$A:$K,COLUMN(Dold_sammanfattning!$K:$K),0)</f>
        <v>#N/A</v>
      </c>
    </row>
    <row r="460" spans="2:6" x14ac:dyDescent="0.3">
      <c r="B460" t="str">
        <f ca="1">IF(IFERROR(VLOOKUP($E460,Dold_sammanfattning!$A:$J,COLUMN(Dold_sammanfattning!$C:$C),0),"")="","",VLOOKUP($E460,Dold_sammanfattning!$A:$J,COLUMN(Dold_sammanfattning!$C:$C),0))</f>
        <v/>
      </c>
      <c r="F460" s="16" t="e">
        <f ca="1">VLOOKUP($E460,Dold_sammanfattning!$A:$K,COLUMN(Dold_sammanfattning!$K:$K),0)</f>
        <v>#N/A</v>
      </c>
    </row>
    <row r="461" spans="2:6" x14ac:dyDescent="0.3">
      <c r="B461" t="str">
        <f ca="1">IF(IFERROR(VLOOKUP($E461,Dold_sammanfattning!$A:$J,COLUMN(Dold_sammanfattning!$C:$C),0),"")="","",VLOOKUP($E461,Dold_sammanfattning!$A:$J,COLUMN(Dold_sammanfattning!$C:$C),0))</f>
        <v/>
      </c>
      <c r="F461" s="16" t="e">
        <f ca="1">VLOOKUP($E461,Dold_sammanfattning!$A:$K,COLUMN(Dold_sammanfattning!$K:$K),0)</f>
        <v>#N/A</v>
      </c>
    </row>
    <row r="462" spans="2:6" x14ac:dyDescent="0.3">
      <c r="B462" t="str">
        <f ca="1">IF(IFERROR(VLOOKUP($E462,Dold_sammanfattning!$A:$J,COLUMN(Dold_sammanfattning!$C:$C),0),"")="","",VLOOKUP($E462,Dold_sammanfattning!$A:$J,COLUMN(Dold_sammanfattning!$C:$C),0))</f>
        <v/>
      </c>
      <c r="F462" s="16" t="e">
        <f ca="1">VLOOKUP($E462,Dold_sammanfattning!$A:$K,COLUMN(Dold_sammanfattning!$K:$K),0)</f>
        <v>#N/A</v>
      </c>
    </row>
    <row r="463" spans="2:6" x14ac:dyDescent="0.3">
      <c r="B463" t="str">
        <f ca="1">IF(IFERROR(VLOOKUP($E463,Dold_sammanfattning!$A:$J,COLUMN(Dold_sammanfattning!$C:$C),0),"")="","",VLOOKUP($E463,Dold_sammanfattning!$A:$J,COLUMN(Dold_sammanfattning!$C:$C),0))</f>
        <v/>
      </c>
      <c r="F463" s="16" t="e">
        <f ca="1">VLOOKUP($E463,Dold_sammanfattning!$A:$K,COLUMN(Dold_sammanfattning!$K:$K),0)</f>
        <v>#N/A</v>
      </c>
    </row>
    <row r="464" spans="2:6" x14ac:dyDescent="0.3">
      <c r="B464" t="str">
        <f ca="1">IF(IFERROR(VLOOKUP($E464,Dold_sammanfattning!$A:$J,COLUMN(Dold_sammanfattning!$C:$C),0),"")="","",VLOOKUP($E464,Dold_sammanfattning!$A:$J,COLUMN(Dold_sammanfattning!$C:$C),0))</f>
        <v/>
      </c>
      <c r="F464" s="16" t="e">
        <f ca="1">VLOOKUP($E464,Dold_sammanfattning!$A:$K,COLUMN(Dold_sammanfattning!$K:$K),0)</f>
        <v>#N/A</v>
      </c>
    </row>
    <row r="465" spans="2:6" x14ac:dyDescent="0.3">
      <c r="B465" t="str">
        <f ca="1">IF(IFERROR(VLOOKUP($E465,Dold_sammanfattning!$A:$J,COLUMN(Dold_sammanfattning!$C:$C),0),"")="","",VLOOKUP($E465,Dold_sammanfattning!$A:$J,COLUMN(Dold_sammanfattning!$C:$C),0))</f>
        <v/>
      </c>
      <c r="F465" s="16" t="e">
        <f ca="1">VLOOKUP($E465,Dold_sammanfattning!$A:$K,COLUMN(Dold_sammanfattning!$K:$K),0)</f>
        <v>#N/A</v>
      </c>
    </row>
    <row r="466" spans="2:6" x14ac:dyDescent="0.3">
      <c r="B466" t="str">
        <f ca="1">IF(IFERROR(VLOOKUP($E466,Dold_sammanfattning!$A:$J,COLUMN(Dold_sammanfattning!$C:$C),0),"")="","",VLOOKUP($E466,Dold_sammanfattning!$A:$J,COLUMN(Dold_sammanfattning!$C:$C),0))</f>
        <v/>
      </c>
      <c r="F466" s="16" t="e">
        <f ca="1">VLOOKUP($E466,Dold_sammanfattning!$A:$K,COLUMN(Dold_sammanfattning!$K:$K),0)</f>
        <v>#N/A</v>
      </c>
    </row>
    <row r="467" spans="2:6" x14ac:dyDescent="0.3">
      <c r="B467" t="str">
        <f ca="1">IF(IFERROR(VLOOKUP($E467,Dold_sammanfattning!$A:$J,COLUMN(Dold_sammanfattning!$C:$C),0),"")="","",VLOOKUP($E467,Dold_sammanfattning!$A:$J,COLUMN(Dold_sammanfattning!$C:$C),0))</f>
        <v/>
      </c>
      <c r="F467" s="16" t="e">
        <f ca="1">VLOOKUP($E467,Dold_sammanfattning!$A:$K,COLUMN(Dold_sammanfattning!$K:$K),0)</f>
        <v>#N/A</v>
      </c>
    </row>
    <row r="468" spans="2:6" x14ac:dyDescent="0.3">
      <c r="B468" t="str">
        <f ca="1">IF(IFERROR(VLOOKUP($E468,Dold_sammanfattning!$A:$J,COLUMN(Dold_sammanfattning!$C:$C),0),"")="","",VLOOKUP($E468,Dold_sammanfattning!$A:$J,COLUMN(Dold_sammanfattning!$C:$C),0))</f>
        <v/>
      </c>
      <c r="F468" s="16" t="e">
        <f ca="1">VLOOKUP($E468,Dold_sammanfattning!$A:$K,COLUMN(Dold_sammanfattning!$K:$K),0)</f>
        <v>#N/A</v>
      </c>
    </row>
    <row r="469" spans="2:6" x14ac:dyDescent="0.3">
      <c r="B469" t="str">
        <f ca="1">IF(IFERROR(VLOOKUP($E469,Dold_sammanfattning!$A:$J,COLUMN(Dold_sammanfattning!$C:$C),0),"")="","",VLOOKUP($E469,Dold_sammanfattning!$A:$J,COLUMN(Dold_sammanfattning!$C:$C),0))</f>
        <v/>
      </c>
      <c r="F469" s="16" t="e">
        <f ca="1">VLOOKUP($E469,Dold_sammanfattning!$A:$K,COLUMN(Dold_sammanfattning!$K:$K),0)</f>
        <v>#N/A</v>
      </c>
    </row>
    <row r="470" spans="2:6" x14ac:dyDescent="0.3">
      <c r="B470" t="str">
        <f ca="1">IF(IFERROR(VLOOKUP($E470,Dold_sammanfattning!$A:$J,COLUMN(Dold_sammanfattning!$C:$C),0),"")="","",VLOOKUP($E470,Dold_sammanfattning!$A:$J,COLUMN(Dold_sammanfattning!$C:$C),0))</f>
        <v/>
      </c>
      <c r="F470" s="16" t="e">
        <f ca="1">VLOOKUP($E470,Dold_sammanfattning!$A:$K,COLUMN(Dold_sammanfattning!$K:$K),0)</f>
        <v>#N/A</v>
      </c>
    </row>
    <row r="471" spans="2:6" x14ac:dyDescent="0.3">
      <c r="B471" t="str">
        <f ca="1">IF(IFERROR(VLOOKUP($E471,Dold_sammanfattning!$A:$J,COLUMN(Dold_sammanfattning!$C:$C),0),"")="","",VLOOKUP($E471,Dold_sammanfattning!$A:$J,COLUMN(Dold_sammanfattning!$C:$C),0))</f>
        <v/>
      </c>
      <c r="F471" s="16" t="e">
        <f ca="1">VLOOKUP($E471,Dold_sammanfattning!$A:$K,COLUMN(Dold_sammanfattning!$K:$K),0)</f>
        <v>#N/A</v>
      </c>
    </row>
    <row r="472" spans="2:6" x14ac:dyDescent="0.3">
      <c r="B472" t="str">
        <f ca="1">IF(IFERROR(VLOOKUP($E472,Dold_sammanfattning!$A:$J,COLUMN(Dold_sammanfattning!$C:$C),0),"")="","",VLOOKUP($E472,Dold_sammanfattning!$A:$J,COLUMN(Dold_sammanfattning!$C:$C),0))</f>
        <v/>
      </c>
      <c r="F472" s="16" t="e">
        <f ca="1">VLOOKUP($E472,Dold_sammanfattning!$A:$K,COLUMN(Dold_sammanfattning!$K:$K),0)</f>
        <v>#N/A</v>
      </c>
    </row>
    <row r="473" spans="2:6" x14ac:dyDescent="0.3">
      <c r="B473" t="str">
        <f ca="1">IF(IFERROR(VLOOKUP($E473,Dold_sammanfattning!$A:$J,COLUMN(Dold_sammanfattning!$C:$C),0),"")="","",VLOOKUP($E473,Dold_sammanfattning!$A:$J,COLUMN(Dold_sammanfattning!$C:$C),0))</f>
        <v/>
      </c>
      <c r="F473" s="16" t="e">
        <f ca="1">VLOOKUP($E473,Dold_sammanfattning!$A:$K,COLUMN(Dold_sammanfattning!$K:$K),0)</f>
        <v>#N/A</v>
      </c>
    </row>
    <row r="474" spans="2:6" x14ac:dyDescent="0.3">
      <c r="B474" t="str">
        <f ca="1">IF(IFERROR(VLOOKUP($E474,Dold_sammanfattning!$A:$J,COLUMN(Dold_sammanfattning!$C:$C),0),"")="","",VLOOKUP($E474,Dold_sammanfattning!$A:$J,COLUMN(Dold_sammanfattning!$C:$C),0))</f>
        <v/>
      </c>
      <c r="F474" s="16" t="e">
        <f ca="1">VLOOKUP($E474,Dold_sammanfattning!$A:$K,COLUMN(Dold_sammanfattning!$K:$K),0)</f>
        <v>#N/A</v>
      </c>
    </row>
    <row r="475" spans="2:6" x14ac:dyDescent="0.3">
      <c r="B475" t="str">
        <f ca="1">IF(IFERROR(VLOOKUP($E475,Dold_sammanfattning!$A:$J,COLUMN(Dold_sammanfattning!$C:$C),0),"")="","",VLOOKUP($E475,Dold_sammanfattning!$A:$J,COLUMN(Dold_sammanfattning!$C:$C),0))</f>
        <v/>
      </c>
      <c r="F475" s="16" t="e">
        <f ca="1">VLOOKUP($E475,Dold_sammanfattning!$A:$K,COLUMN(Dold_sammanfattning!$K:$K),0)</f>
        <v>#N/A</v>
      </c>
    </row>
    <row r="476" spans="2:6" x14ac:dyDescent="0.3">
      <c r="B476" t="str">
        <f ca="1">IF(IFERROR(VLOOKUP($E476,Dold_sammanfattning!$A:$J,COLUMN(Dold_sammanfattning!$C:$C),0),"")="","",VLOOKUP($E476,Dold_sammanfattning!$A:$J,COLUMN(Dold_sammanfattning!$C:$C),0))</f>
        <v/>
      </c>
      <c r="F476" s="16" t="e">
        <f ca="1">VLOOKUP($E476,Dold_sammanfattning!$A:$K,COLUMN(Dold_sammanfattning!$K:$K),0)</f>
        <v>#N/A</v>
      </c>
    </row>
    <row r="477" spans="2:6" x14ac:dyDescent="0.3">
      <c r="B477" t="str">
        <f ca="1">IF(IFERROR(VLOOKUP($E477,Dold_sammanfattning!$A:$J,COLUMN(Dold_sammanfattning!$C:$C),0),"")="","",VLOOKUP($E477,Dold_sammanfattning!$A:$J,COLUMN(Dold_sammanfattning!$C:$C),0))</f>
        <v/>
      </c>
      <c r="F477" s="16" t="e">
        <f ca="1">VLOOKUP($E477,Dold_sammanfattning!$A:$K,COLUMN(Dold_sammanfattning!$K:$K),0)</f>
        <v>#N/A</v>
      </c>
    </row>
    <row r="478" spans="2:6" x14ac:dyDescent="0.3">
      <c r="B478" t="str">
        <f ca="1">IF(IFERROR(VLOOKUP($E478,Dold_sammanfattning!$A:$J,COLUMN(Dold_sammanfattning!$C:$C),0),"")="","",VLOOKUP($E478,Dold_sammanfattning!$A:$J,COLUMN(Dold_sammanfattning!$C:$C),0))</f>
        <v/>
      </c>
      <c r="F478" s="16" t="e">
        <f ca="1">VLOOKUP($E478,Dold_sammanfattning!$A:$K,COLUMN(Dold_sammanfattning!$K:$K),0)</f>
        <v>#N/A</v>
      </c>
    </row>
    <row r="479" spans="2:6" x14ac:dyDescent="0.3">
      <c r="B479" t="str">
        <f ca="1">IF(IFERROR(VLOOKUP($E479,Dold_sammanfattning!$A:$J,COLUMN(Dold_sammanfattning!$C:$C),0),"")="","",VLOOKUP($E479,Dold_sammanfattning!$A:$J,COLUMN(Dold_sammanfattning!$C:$C),0))</f>
        <v/>
      </c>
      <c r="F479" s="16" t="e">
        <f ca="1">VLOOKUP($E479,Dold_sammanfattning!$A:$K,COLUMN(Dold_sammanfattning!$K:$K),0)</f>
        <v>#N/A</v>
      </c>
    </row>
    <row r="480" spans="2:6" x14ac:dyDescent="0.3">
      <c r="B480" t="str">
        <f ca="1">IF(IFERROR(VLOOKUP($E480,Dold_sammanfattning!$A:$J,COLUMN(Dold_sammanfattning!$C:$C),0),"")="","",VLOOKUP($E480,Dold_sammanfattning!$A:$J,COLUMN(Dold_sammanfattning!$C:$C),0))</f>
        <v/>
      </c>
      <c r="F480" s="16" t="e">
        <f ca="1">VLOOKUP($E480,Dold_sammanfattning!$A:$K,COLUMN(Dold_sammanfattning!$K:$K),0)</f>
        <v>#N/A</v>
      </c>
    </row>
    <row r="481" spans="2:6" x14ac:dyDescent="0.3">
      <c r="B481" t="str">
        <f ca="1">IF(IFERROR(VLOOKUP($E481,Dold_sammanfattning!$A:$J,COLUMN(Dold_sammanfattning!$C:$C),0),"")="","",VLOOKUP($E481,Dold_sammanfattning!$A:$J,COLUMN(Dold_sammanfattning!$C:$C),0))</f>
        <v/>
      </c>
      <c r="F481" s="16" t="e">
        <f ca="1">VLOOKUP($E481,Dold_sammanfattning!$A:$K,COLUMN(Dold_sammanfattning!$K:$K),0)</f>
        <v>#N/A</v>
      </c>
    </row>
    <row r="482" spans="2:6" x14ac:dyDescent="0.3">
      <c r="B482" t="str">
        <f ca="1">IF(IFERROR(VLOOKUP($E482,Dold_sammanfattning!$A:$J,COLUMN(Dold_sammanfattning!$C:$C),0),"")="","",VLOOKUP($E482,Dold_sammanfattning!$A:$J,COLUMN(Dold_sammanfattning!$C:$C),0))</f>
        <v/>
      </c>
      <c r="F482" s="16" t="e">
        <f ca="1">VLOOKUP($E482,Dold_sammanfattning!$A:$K,COLUMN(Dold_sammanfattning!$K:$K),0)</f>
        <v>#N/A</v>
      </c>
    </row>
    <row r="483" spans="2:6" x14ac:dyDescent="0.3">
      <c r="B483" t="str">
        <f ca="1">IF(IFERROR(VLOOKUP($E483,Dold_sammanfattning!$A:$J,COLUMN(Dold_sammanfattning!$C:$C),0),"")="","",VLOOKUP($E483,Dold_sammanfattning!$A:$J,COLUMN(Dold_sammanfattning!$C:$C),0))</f>
        <v/>
      </c>
      <c r="F483" s="16" t="e">
        <f ca="1">VLOOKUP($E483,Dold_sammanfattning!$A:$K,COLUMN(Dold_sammanfattning!$K:$K),0)</f>
        <v>#N/A</v>
      </c>
    </row>
    <row r="484" spans="2:6" x14ac:dyDescent="0.3">
      <c r="B484" t="str">
        <f ca="1">IF(IFERROR(VLOOKUP($E484,Dold_sammanfattning!$A:$J,COLUMN(Dold_sammanfattning!$C:$C),0),"")="","",VLOOKUP($E484,Dold_sammanfattning!$A:$J,COLUMN(Dold_sammanfattning!$C:$C),0))</f>
        <v/>
      </c>
      <c r="F484" s="16" t="e">
        <f ca="1">VLOOKUP($E484,Dold_sammanfattning!$A:$K,COLUMN(Dold_sammanfattning!$K:$K),0)</f>
        <v>#N/A</v>
      </c>
    </row>
    <row r="485" spans="2:6" x14ac:dyDescent="0.3">
      <c r="B485" t="str">
        <f ca="1">IF(IFERROR(VLOOKUP($E485,Dold_sammanfattning!$A:$J,COLUMN(Dold_sammanfattning!$C:$C),0),"")="","",VLOOKUP($E485,Dold_sammanfattning!$A:$J,COLUMN(Dold_sammanfattning!$C:$C),0))</f>
        <v/>
      </c>
      <c r="F485" s="16" t="e">
        <f ca="1">VLOOKUP($E485,Dold_sammanfattning!$A:$K,COLUMN(Dold_sammanfattning!$K:$K),0)</f>
        <v>#N/A</v>
      </c>
    </row>
    <row r="486" spans="2:6" x14ac:dyDescent="0.3">
      <c r="B486" t="str">
        <f ca="1">IF(IFERROR(VLOOKUP($E486,Dold_sammanfattning!$A:$J,COLUMN(Dold_sammanfattning!$C:$C),0),"")="","",VLOOKUP($E486,Dold_sammanfattning!$A:$J,COLUMN(Dold_sammanfattning!$C:$C),0))</f>
        <v/>
      </c>
      <c r="F486" s="16" t="e">
        <f ca="1">VLOOKUP($E486,Dold_sammanfattning!$A:$K,COLUMN(Dold_sammanfattning!$K:$K),0)</f>
        <v>#N/A</v>
      </c>
    </row>
    <row r="487" spans="2:6" x14ac:dyDescent="0.3">
      <c r="B487" t="str">
        <f ca="1">IF(IFERROR(VLOOKUP($E487,Dold_sammanfattning!$A:$J,COLUMN(Dold_sammanfattning!$C:$C),0),"")="","",VLOOKUP($E487,Dold_sammanfattning!$A:$J,COLUMN(Dold_sammanfattning!$C:$C),0))</f>
        <v/>
      </c>
      <c r="F487" s="16" t="e">
        <f ca="1">VLOOKUP($E487,Dold_sammanfattning!$A:$K,COLUMN(Dold_sammanfattning!$K:$K),0)</f>
        <v>#N/A</v>
      </c>
    </row>
    <row r="488" spans="2:6" x14ac:dyDescent="0.3">
      <c r="B488" t="str">
        <f ca="1">IF(IFERROR(VLOOKUP($E488,Dold_sammanfattning!$A:$J,COLUMN(Dold_sammanfattning!$C:$C),0),"")="","",VLOOKUP($E488,Dold_sammanfattning!$A:$J,COLUMN(Dold_sammanfattning!$C:$C),0))</f>
        <v/>
      </c>
      <c r="F488" s="16" t="e">
        <f ca="1">VLOOKUP($E488,Dold_sammanfattning!$A:$K,COLUMN(Dold_sammanfattning!$K:$K),0)</f>
        <v>#N/A</v>
      </c>
    </row>
    <row r="489" spans="2:6" x14ac:dyDescent="0.3">
      <c r="B489" t="str">
        <f ca="1">IF(IFERROR(VLOOKUP($E489,Dold_sammanfattning!$A:$J,COLUMN(Dold_sammanfattning!$C:$C),0),"")="","",VLOOKUP($E489,Dold_sammanfattning!$A:$J,COLUMN(Dold_sammanfattning!$C:$C),0))</f>
        <v/>
      </c>
      <c r="F489" s="16" t="e">
        <f ca="1">VLOOKUP($E489,Dold_sammanfattning!$A:$K,COLUMN(Dold_sammanfattning!$K:$K),0)</f>
        <v>#N/A</v>
      </c>
    </row>
    <row r="490" spans="2:6" x14ac:dyDescent="0.3">
      <c r="B490" t="str">
        <f ca="1">IF(IFERROR(VLOOKUP($E490,Dold_sammanfattning!$A:$J,COLUMN(Dold_sammanfattning!$C:$C),0),"")="","",VLOOKUP($E490,Dold_sammanfattning!$A:$J,COLUMN(Dold_sammanfattning!$C:$C),0))</f>
        <v/>
      </c>
      <c r="F490" s="16" t="e">
        <f ca="1">VLOOKUP($E490,Dold_sammanfattning!$A:$K,COLUMN(Dold_sammanfattning!$K:$K),0)</f>
        <v>#N/A</v>
      </c>
    </row>
    <row r="491" spans="2:6" x14ac:dyDescent="0.3">
      <c r="B491" t="str">
        <f ca="1">IF(IFERROR(VLOOKUP($E491,Dold_sammanfattning!$A:$J,COLUMN(Dold_sammanfattning!$C:$C),0),"")="","",VLOOKUP($E491,Dold_sammanfattning!$A:$J,COLUMN(Dold_sammanfattning!$C:$C),0))</f>
        <v/>
      </c>
      <c r="F491" s="16" t="e">
        <f ca="1">VLOOKUP($E491,Dold_sammanfattning!$A:$K,COLUMN(Dold_sammanfattning!$K:$K),0)</f>
        <v>#N/A</v>
      </c>
    </row>
    <row r="492" spans="2:6" x14ac:dyDescent="0.3">
      <c r="B492" t="str">
        <f ca="1">IF(IFERROR(VLOOKUP($E492,Dold_sammanfattning!$A:$J,COLUMN(Dold_sammanfattning!$C:$C),0),"")="","",VLOOKUP($E492,Dold_sammanfattning!$A:$J,COLUMN(Dold_sammanfattning!$C:$C),0))</f>
        <v/>
      </c>
      <c r="F492" s="16" t="e">
        <f ca="1">VLOOKUP($E492,Dold_sammanfattning!$A:$K,COLUMN(Dold_sammanfattning!$K:$K),0)</f>
        <v>#N/A</v>
      </c>
    </row>
    <row r="493" spans="2:6" x14ac:dyDescent="0.3">
      <c r="B493" t="str">
        <f ca="1">IF(IFERROR(VLOOKUP($E493,Dold_sammanfattning!$A:$J,COLUMN(Dold_sammanfattning!$C:$C),0),"")="","",VLOOKUP($E493,Dold_sammanfattning!$A:$J,COLUMN(Dold_sammanfattning!$C:$C),0))</f>
        <v/>
      </c>
      <c r="F493" s="16" t="e">
        <f ca="1">VLOOKUP($E493,Dold_sammanfattning!$A:$K,COLUMN(Dold_sammanfattning!$K:$K),0)</f>
        <v>#N/A</v>
      </c>
    </row>
    <row r="494" spans="2:6" x14ac:dyDescent="0.3">
      <c r="B494" t="str">
        <f ca="1">IF(IFERROR(VLOOKUP($E494,Dold_sammanfattning!$A:$J,COLUMN(Dold_sammanfattning!$C:$C),0),"")="","",VLOOKUP($E494,Dold_sammanfattning!$A:$J,COLUMN(Dold_sammanfattning!$C:$C),0))</f>
        <v/>
      </c>
      <c r="F494" s="16" t="e">
        <f ca="1">VLOOKUP($E494,Dold_sammanfattning!$A:$K,COLUMN(Dold_sammanfattning!$K:$K),0)</f>
        <v>#N/A</v>
      </c>
    </row>
    <row r="495" spans="2:6" x14ac:dyDescent="0.3">
      <c r="B495" t="str">
        <f ca="1">IF(IFERROR(VLOOKUP($E495,Dold_sammanfattning!$A:$J,COLUMN(Dold_sammanfattning!$C:$C),0),"")="","",VLOOKUP($E495,Dold_sammanfattning!$A:$J,COLUMN(Dold_sammanfattning!$C:$C),0))</f>
        <v/>
      </c>
      <c r="F495" s="16" t="e">
        <f ca="1">VLOOKUP($E495,Dold_sammanfattning!$A:$K,COLUMN(Dold_sammanfattning!$K:$K),0)</f>
        <v>#N/A</v>
      </c>
    </row>
    <row r="496" spans="2:6" x14ac:dyDescent="0.3">
      <c r="B496" t="str">
        <f ca="1">IF(IFERROR(VLOOKUP($E496,Dold_sammanfattning!$A:$J,COLUMN(Dold_sammanfattning!$C:$C),0),"")="","",VLOOKUP($E496,Dold_sammanfattning!$A:$J,COLUMN(Dold_sammanfattning!$C:$C),0))</f>
        <v/>
      </c>
      <c r="F496" s="16" t="e">
        <f ca="1">VLOOKUP($E496,Dold_sammanfattning!$A:$K,COLUMN(Dold_sammanfattning!$K:$K),0)</f>
        <v>#N/A</v>
      </c>
    </row>
    <row r="497" spans="2:6" x14ac:dyDescent="0.3">
      <c r="B497" t="str">
        <f ca="1">IF(IFERROR(VLOOKUP($E497,Dold_sammanfattning!$A:$J,COLUMN(Dold_sammanfattning!$C:$C),0),"")="","",VLOOKUP($E497,Dold_sammanfattning!$A:$J,COLUMN(Dold_sammanfattning!$C:$C),0))</f>
        <v/>
      </c>
      <c r="F497" s="16" t="e">
        <f ca="1">VLOOKUP($E497,Dold_sammanfattning!$A:$K,COLUMN(Dold_sammanfattning!$K:$K),0)</f>
        <v>#N/A</v>
      </c>
    </row>
    <row r="498" spans="2:6" x14ac:dyDescent="0.3">
      <c r="B498" t="str">
        <f ca="1">IF(IFERROR(VLOOKUP($E498,Dold_sammanfattning!$A:$J,COLUMN(Dold_sammanfattning!$C:$C),0),"")="","",VLOOKUP($E498,Dold_sammanfattning!$A:$J,COLUMN(Dold_sammanfattning!$C:$C),0))</f>
        <v/>
      </c>
      <c r="F498" s="16" t="e">
        <f ca="1">VLOOKUP($E498,Dold_sammanfattning!$A:$K,COLUMN(Dold_sammanfattning!$K:$K),0)</f>
        <v>#N/A</v>
      </c>
    </row>
    <row r="499" spans="2:6" x14ac:dyDescent="0.3">
      <c r="B499" t="str">
        <f ca="1">IF(IFERROR(VLOOKUP($E499,Dold_sammanfattning!$A:$J,COLUMN(Dold_sammanfattning!$C:$C),0),"")="","",VLOOKUP($E499,Dold_sammanfattning!$A:$J,COLUMN(Dold_sammanfattning!$C:$C),0))</f>
        <v/>
      </c>
      <c r="F499" s="16" t="e">
        <f ca="1">VLOOKUP($E499,Dold_sammanfattning!$A:$K,COLUMN(Dold_sammanfattning!$K:$K),0)</f>
        <v>#N/A</v>
      </c>
    </row>
    <row r="500" spans="2:6" x14ac:dyDescent="0.3">
      <c r="B500" t="str">
        <f ca="1">IF(IFERROR(VLOOKUP($E500,Dold_sammanfattning!$A:$J,COLUMN(Dold_sammanfattning!$C:$C),0),"")="","",VLOOKUP($E500,Dold_sammanfattning!$A:$J,COLUMN(Dold_sammanfattning!$C:$C),0))</f>
        <v/>
      </c>
      <c r="F500" s="16" t="e">
        <f ca="1">VLOOKUP($E500,Dold_sammanfattning!$A:$K,COLUMN(Dold_sammanfattning!$K:$K),0)</f>
        <v>#N/A</v>
      </c>
    </row>
    <row r="501" spans="2:6" x14ac:dyDescent="0.3">
      <c r="B501" t="str">
        <f ca="1">IF(IFERROR(VLOOKUP($E501,Dold_sammanfattning!$A:$J,COLUMN(Dold_sammanfattning!$C:$C),0),"")="","",VLOOKUP($E501,Dold_sammanfattning!$A:$J,COLUMN(Dold_sammanfattning!$C:$C),0))</f>
        <v/>
      </c>
      <c r="F501" s="16" t="e">
        <f ca="1">VLOOKUP($E501,Dold_sammanfattning!$A:$K,COLUMN(Dold_sammanfattning!$K:$K),0)</f>
        <v>#N/A</v>
      </c>
    </row>
    <row r="502" spans="2:6" x14ac:dyDescent="0.3">
      <c r="B502" t="str">
        <f ca="1">IF(IFERROR(VLOOKUP($E502,Dold_sammanfattning!$A:$J,COLUMN(Dold_sammanfattning!$C:$C),0),"")="","",VLOOKUP($E502,Dold_sammanfattning!$A:$J,COLUMN(Dold_sammanfattning!$C:$C),0))</f>
        <v/>
      </c>
      <c r="F502" s="16" t="e">
        <f ca="1">VLOOKUP($E502,Dold_sammanfattning!$A:$K,COLUMN(Dold_sammanfattning!$K:$K),0)</f>
        <v>#N/A</v>
      </c>
    </row>
    <row r="503" spans="2:6" x14ac:dyDescent="0.3">
      <c r="B503" t="str">
        <f ca="1">IF(IFERROR(VLOOKUP($E503,Dold_sammanfattning!$A:$J,COLUMN(Dold_sammanfattning!$C:$C),0),"")="","",VLOOKUP($E503,Dold_sammanfattning!$A:$J,COLUMN(Dold_sammanfattning!$C:$C),0))</f>
        <v/>
      </c>
      <c r="F503" s="16" t="e">
        <f ca="1">VLOOKUP($E503,Dold_sammanfattning!$A:$K,COLUMN(Dold_sammanfattning!$K:$K),0)</f>
        <v>#N/A</v>
      </c>
    </row>
    <row r="504" spans="2:6" x14ac:dyDescent="0.3">
      <c r="B504" t="str">
        <f ca="1">IF(IFERROR(VLOOKUP($E504,Dold_sammanfattning!$A:$J,COLUMN(Dold_sammanfattning!$C:$C),0),"")="","",VLOOKUP($E504,Dold_sammanfattning!$A:$J,COLUMN(Dold_sammanfattning!$C:$C),0))</f>
        <v/>
      </c>
      <c r="F504" s="16" t="e">
        <f ca="1">VLOOKUP($E504,Dold_sammanfattning!$A:$K,COLUMN(Dold_sammanfattning!$K:$K),0)</f>
        <v>#N/A</v>
      </c>
    </row>
    <row r="505" spans="2:6" x14ac:dyDescent="0.3">
      <c r="B505" t="str">
        <f ca="1">IF(IFERROR(VLOOKUP($E505,Dold_sammanfattning!$A:$J,COLUMN(Dold_sammanfattning!$C:$C),0),"")="","",VLOOKUP($E505,Dold_sammanfattning!$A:$J,COLUMN(Dold_sammanfattning!$C:$C),0))</f>
        <v/>
      </c>
      <c r="F505" s="16" t="e">
        <f ca="1">VLOOKUP($E505,Dold_sammanfattning!$A:$K,COLUMN(Dold_sammanfattning!$K:$K),0)</f>
        <v>#N/A</v>
      </c>
    </row>
    <row r="506" spans="2:6" x14ac:dyDescent="0.3">
      <c r="B506" t="str">
        <f ca="1">IF(IFERROR(VLOOKUP($E506,Dold_sammanfattning!$A:$J,COLUMN(Dold_sammanfattning!$C:$C),0),"")="","",VLOOKUP($E506,Dold_sammanfattning!$A:$J,COLUMN(Dold_sammanfattning!$C:$C),0))</f>
        <v/>
      </c>
      <c r="F506" s="16" t="e">
        <f ca="1">VLOOKUP($E506,Dold_sammanfattning!$A:$K,COLUMN(Dold_sammanfattning!$K:$K),0)</f>
        <v>#N/A</v>
      </c>
    </row>
    <row r="507" spans="2:6" x14ac:dyDescent="0.3">
      <c r="B507" t="str">
        <f ca="1">IF(IFERROR(VLOOKUP($E507,Dold_sammanfattning!$A:$J,COLUMN(Dold_sammanfattning!$C:$C),0),"")="","",VLOOKUP($E507,Dold_sammanfattning!$A:$J,COLUMN(Dold_sammanfattning!$C:$C),0))</f>
        <v/>
      </c>
      <c r="F507" s="16" t="e">
        <f ca="1">VLOOKUP($E507,Dold_sammanfattning!$A:$K,COLUMN(Dold_sammanfattning!$K:$K),0)</f>
        <v>#N/A</v>
      </c>
    </row>
    <row r="508" spans="2:6" x14ac:dyDescent="0.3">
      <c r="B508" t="str">
        <f ca="1">IF(IFERROR(VLOOKUP($E508,Dold_sammanfattning!$A:$J,COLUMN(Dold_sammanfattning!$C:$C),0),"")="","",VLOOKUP($E508,Dold_sammanfattning!$A:$J,COLUMN(Dold_sammanfattning!$C:$C),0))</f>
        <v/>
      </c>
      <c r="F508" s="16" t="e">
        <f ca="1">VLOOKUP($E508,Dold_sammanfattning!$A:$K,COLUMN(Dold_sammanfattning!$K:$K),0)</f>
        <v>#N/A</v>
      </c>
    </row>
    <row r="509" spans="2:6" x14ac:dyDescent="0.3">
      <c r="B509" t="str">
        <f ca="1">IF(IFERROR(VLOOKUP($E509,Dold_sammanfattning!$A:$J,COLUMN(Dold_sammanfattning!$C:$C),0),"")="","",VLOOKUP($E509,Dold_sammanfattning!$A:$J,COLUMN(Dold_sammanfattning!$C:$C),0))</f>
        <v/>
      </c>
      <c r="F509" s="16" t="e">
        <f ca="1">VLOOKUP($E509,Dold_sammanfattning!$A:$K,COLUMN(Dold_sammanfattning!$K:$K),0)</f>
        <v>#N/A</v>
      </c>
    </row>
    <row r="510" spans="2:6" x14ac:dyDescent="0.3">
      <c r="B510" t="str">
        <f ca="1">IF(IFERROR(VLOOKUP($E510,Dold_sammanfattning!$A:$J,COLUMN(Dold_sammanfattning!$C:$C),0),"")="","",VLOOKUP($E510,Dold_sammanfattning!$A:$J,COLUMN(Dold_sammanfattning!$C:$C),0))</f>
        <v/>
      </c>
      <c r="F510" s="16" t="e">
        <f ca="1">VLOOKUP($E510,Dold_sammanfattning!$A:$K,COLUMN(Dold_sammanfattning!$K:$K),0)</f>
        <v>#N/A</v>
      </c>
    </row>
    <row r="511" spans="2:6" x14ac:dyDescent="0.3">
      <c r="B511" t="str">
        <f ca="1">IF(IFERROR(VLOOKUP($E511,Dold_sammanfattning!$A:$J,COLUMN(Dold_sammanfattning!$C:$C),0),"")="","",VLOOKUP($E511,Dold_sammanfattning!$A:$J,COLUMN(Dold_sammanfattning!$C:$C),0))</f>
        <v/>
      </c>
      <c r="F511" s="16" t="e">
        <f ca="1">VLOOKUP($E511,Dold_sammanfattning!$A:$K,COLUMN(Dold_sammanfattning!$K:$K),0)</f>
        <v>#N/A</v>
      </c>
    </row>
    <row r="512" spans="2:6" x14ac:dyDescent="0.3">
      <c r="B512" t="str">
        <f ca="1">IF(IFERROR(VLOOKUP($E512,Dold_sammanfattning!$A:$J,COLUMN(Dold_sammanfattning!$C:$C),0),"")="","",VLOOKUP($E512,Dold_sammanfattning!$A:$J,COLUMN(Dold_sammanfattning!$C:$C),0))</f>
        <v/>
      </c>
      <c r="F512" s="16" t="e">
        <f ca="1">VLOOKUP($E512,Dold_sammanfattning!$A:$K,COLUMN(Dold_sammanfattning!$K:$K),0)</f>
        <v>#N/A</v>
      </c>
    </row>
    <row r="513" spans="2:6" x14ac:dyDescent="0.3">
      <c r="B513" t="str">
        <f ca="1">IF(IFERROR(VLOOKUP($E513,Dold_sammanfattning!$A:$J,COLUMN(Dold_sammanfattning!$C:$C),0),"")="","",VLOOKUP($E513,Dold_sammanfattning!$A:$J,COLUMN(Dold_sammanfattning!$C:$C),0))</f>
        <v/>
      </c>
      <c r="F513" s="16" t="e">
        <f ca="1">VLOOKUP($E513,Dold_sammanfattning!$A:$K,COLUMN(Dold_sammanfattning!$K:$K),0)</f>
        <v>#N/A</v>
      </c>
    </row>
    <row r="514" spans="2:6" x14ac:dyDescent="0.3">
      <c r="B514" t="str">
        <f ca="1">IF(IFERROR(VLOOKUP($E514,Dold_sammanfattning!$A:$J,COLUMN(Dold_sammanfattning!$C:$C),0),"")="","",VLOOKUP($E514,Dold_sammanfattning!$A:$J,COLUMN(Dold_sammanfattning!$C:$C),0))</f>
        <v/>
      </c>
      <c r="F514" s="16" t="e">
        <f ca="1">VLOOKUP($E514,Dold_sammanfattning!$A:$K,COLUMN(Dold_sammanfattning!$K:$K),0)</f>
        <v>#N/A</v>
      </c>
    </row>
    <row r="515" spans="2:6" x14ac:dyDescent="0.3">
      <c r="B515" t="str">
        <f ca="1">IF(IFERROR(VLOOKUP($E515,Dold_sammanfattning!$A:$J,COLUMN(Dold_sammanfattning!$C:$C),0),"")="","",VLOOKUP($E515,Dold_sammanfattning!$A:$J,COLUMN(Dold_sammanfattning!$C:$C),0))</f>
        <v/>
      </c>
      <c r="F515" s="16" t="e">
        <f ca="1">VLOOKUP($E515,Dold_sammanfattning!$A:$K,COLUMN(Dold_sammanfattning!$K:$K),0)</f>
        <v>#N/A</v>
      </c>
    </row>
    <row r="516" spans="2:6" x14ac:dyDescent="0.3">
      <c r="B516" t="str">
        <f ca="1">IF(IFERROR(VLOOKUP($E516,Dold_sammanfattning!$A:$J,COLUMN(Dold_sammanfattning!$C:$C),0),"")="","",VLOOKUP($E516,Dold_sammanfattning!$A:$J,COLUMN(Dold_sammanfattning!$C:$C),0))</f>
        <v/>
      </c>
      <c r="F516" s="16" t="e">
        <f ca="1">VLOOKUP($E516,Dold_sammanfattning!$A:$K,COLUMN(Dold_sammanfattning!$K:$K),0)</f>
        <v>#N/A</v>
      </c>
    </row>
    <row r="517" spans="2:6" x14ac:dyDescent="0.3">
      <c r="B517" t="str">
        <f ca="1">IF(IFERROR(VLOOKUP($E517,Dold_sammanfattning!$A:$J,COLUMN(Dold_sammanfattning!$C:$C),0),"")="","",VLOOKUP($E517,Dold_sammanfattning!$A:$J,COLUMN(Dold_sammanfattning!$C:$C),0))</f>
        <v/>
      </c>
      <c r="F517" s="16" t="e">
        <f ca="1">VLOOKUP($E517,Dold_sammanfattning!$A:$K,COLUMN(Dold_sammanfattning!$K:$K),0)</f>
        <v>#N/A</v>
      </c>
    </row>
    <row r="518" spans="2:6" x14ac:dyDescent="0.3">
      <c r="B518" t="str">
        <f ca="1">IF(IFERROR(VLOOKUP($E518,Dold_sammanfattning!$A:$J,COLUMN(Dold_sammanfattning!$C:$C),0),"")="","",VLOOKUP($E518,Dold_sammanfattning!$A:$J,COLUMN(Dold_sammanfattning!$C:$C),0))</f>
        <v/>
      </c>
      <c r="F518" s="16" t="e">
        <f ca="1">VLOOKUP($E518,Dold_sammanfattning!$A:$K,COLUMN(Dold_sammanfattning!$K:$K),0)</f>
        <v>#N/A</v>
      </c>
    </row>
    <row r="519" spans="2:6" x14ac:dyDescent="0.3">
      <c r="B519" t="str">
        <f ca="1">IF(IFERROR(VLOOKUP($E519,Dold_sammanfattning!$A:$J,COLUMN(Dold_sammanfattning!$C:$C),0),"")="","",VLOOKUP($E519,Dold_sammanfattning!$A:$J,COLUMN(Dold_sammanfattning!$C:$C),0))</f>
        <v/>
      </c>
      <c r="F519" s="16" t="e">
        <f ca="1">VLOOKUP($E519,Dold_sammanfattning!$A:$K,COLUMN(Dold_sammanfattning!$K:$K),0)</f>
        <v>#N/A</v>
      </c>
    </row>
    <row r="520" spans="2:6" x14ac:dyDescent="0.3">
      <c r="B520" t="str">
        <f ca="1">IF(IFERROR(VLOOKUP($E520,Dold_sammanfattning!$A:$J,COLUMN(Dold_sammanfattning!$C:$C),0),"")="","",VLOOKUP($E520,Dold_sammanfattning!$A:$J,COLUMN(Dold_sammanfattning!$C:$C),0))</f>
        <v/>
      </c>
      <c r="F520" s="16" t="e">
        <f ca="1">VLOOKUP($E520,Dold_sammanfattning!$A:$K,COLUMN(Dold_sammanfattning!$K:$K),0)</f>
        <v>#N/A</v>
      </c>
    </row>
    <row r="521" spans="2:6" x14ac:dyDescent="0.3">
      <c r="B521" t="str">
        <f ca="1">IF(IFERROR(VLOOKUP($E521,Dold_sammanfattning!$A:$J,COLUMN(Dold_sammanfattning!$C:$C),0),"")="","",VLOOKUP($E521,Dold_sammanfattning!$A:$J,COLUMN(Dold_sammanfattning!$C:$C),0))</f>
        <v/>
      </c>
      <c r="F521" s="16" t="e">
        <f ca="1">VLOOKUP($E521,Dold_sammanfattning!$A:$K,COLUMN(Dold_sammanfattning!$K:$K),0)</f>
        <v>#N/A</v>
      </c>
    </row>
    <row r="522" spans="2:6" x14ac:dyDescent="0.3">
      <c r="B522" t="str">
        <f ca="1">IF(IFERROR(VLOOKUP($E522,Dold_sammanfattning!$A:$J,COLUMN(Dold_sammanfattning!$C:$C),0),"")="","",VLOOKUP($E522,Dold_sammanfattning!$A:$J,COLUMN(Dold_sammanfattning!$C:$C),0))</f>
        <v/>
      </c>
      <c r="F522" s="16" t="e">
        <f ca="1">VLOOKUP($E522,Dold_sammanfattning!$A:$K,COLUMN(Dold_sammanfattning!$K:$K),0)</f>
        <v>#N/A</v>
      </c>
    </row>
    <row r="523" spans="2:6" x14ac:dyDescent="0.3">
      <c r="B523" t="str">
        <f ca="1">IF(IFERROR(VLOOKUP($E523,Dold_sammanfattning!$A:$J,COLUMN(Dold_sammanfattning!$C:$C),0),"")="","",VLOOKUP($E523,Dold_sammanfattning!$A:$J,COLUMN(Dold_sammanfattning!$C:$C),0))</f>
        <v/>
      </c>
      <c r="F523" s="16" t="e">
        <f ca="1">VLOOKUP($E523,Dold_sammanfattning!$A:$K,COLUMN(Dold_sammanfattning!$K:$K),0)</f>
        <v>#N/A</v>
      </c>
    </row>
    <row r="524" spans="2:6" x14ac:dyDescent="0.3">
      <c r="B524" t="str">
        <f ca="1">IF(IFERROR(VLOOKUP($E524,Dold_sammanfattning!$A:$J,COLUMN(Dold_sammanfattning!$C:$C),0),"")="","",VLOOKUP($E524,Dold_sammanfattning!$A:$J,COLUMN(Dold_sammanfattning!$C:$C),0))</f>
        <v/>
      </c>
      <c r="F524" s="16" t="e">
        <f ca="1">VLOOKUP($E524,Dold_sammanfattning!$A:$K,COLUMN(Dold_sammanfattning!$K:$K),0)</f>
        <v>#N/A</v>
      </c>
    </row>
    <row r="525" spans="2:6" x14ac:dyDescent="0.3">
      <c r="B525" t="str">
        <f ca="1">IF(IFERROR(VLOOKUP($E525,Dold_sammanfattning!$A:$J,COLUMN(Dold_sammanfattning!$C:$C),0),"")="","",VLOOKUP($E525,Dold_sammanfattning!$A:$J,COLUMN(Dold_sammanfattning!$C:$C),0))</f>
        <v/>
      </c>
      <c r="F525" s="16" t="e">
        <f ca="1">VLOOKUP($E525,Dold_sammanfattning!$A:$K,COLUMN(Dold_sammanfattning!$K:$K),0)</f>
        <v>#N/A</v>
      </c>
    </row>
    <row r="526" spans="2:6" x14ac:dyDescent="0.3">
      <c r="B526" t="str">
        <f ca="1">IF(IFERROR(VLOOKUP($E526,Dold_sammanfattning!$A:$J,COLUMN(Dold_sammanfattning!$C:$C),0),"")="","",VLOOKUP($E526,Dold_sammanfattning!$A:$J,COLUMN(Dold_sammanfattning!$C:$C),0))</f>
        <v/>
      </c>
      <c r="F526" s="16" t="e">
        <f ca="1">VLOOKUP($E526,Dold_sammanfattning!$A:$K,COLUMN(Dold_sammanfattning!$K:$K),0)</f>
        <v>#N/A</v>
      </c>
    </row>
    <row r="527" spans="2:6" x14ac:dyDescent="0.3">
      <c r="B527" t="str">
        <f ca="1">IF(IFERROR(VLOOKUP($E527,Dold_sammanfattning!$A:$J,COLUMN(Dold_sammanfattning!$C:$C),0),"")="","",VLOOKUP($E527,Dold_sammanfattning!$A:$J,COLUMN(Dold_sammanfattning!$C:$C),0))</f>
        <v/>
      </c>
      <c r="F527" s="16" t="e">
        <f ca="1">VLOOKUP($E527,Dold_sammanfattning!$A:$K,COLUMN(Dold_sammanfattning!$K:$K),0)</f>
        <v>#N/A</v>
      </c>
    </row>
    <row r="528" spans="2:6" x14ac:dyDescent="0.3">
      <c r="B528" t="str">
        <f ca="1">IF(IFERROR(VLOOKUP($E528,Dold_sammanfattning!$A:$J,COLUMN(Dold_sammanfattning!$C:$C),0),"")="","",VLOOKUP($E528,Dold_sammanfattning!$A:$J,COLUMN(Dold_sammanfattning!$C:$C),0))</f>
        <v/>
      </c>
      <c r="F528" s="16" t="e">
        <f ca="1">VLOOKUP($E528,Dold_sammanfattning!$A:$K,COLUMN(Dold_sammanfattning!$K:$K),0)</f>
        <v>#N/A</v>
      </c>
    </row>
    <row r="529" spans="2:6" x14ac:dyDescent="0.3">
      <c r="B529" t="str">
        <f ca="1">IF(IFERROR(VLOOKUP($E529,Dold_sammanfattning!$A:$J,COLUMN(Dold_sammanfattning!$C:$C),0),"")="","",VLOOKUP($E529,Dold_sammanfattning!$A:$J,COLUMN(Dold_sammanfattning!$C:$C),0))</f>
        <v/>
      </c>
      <c r="F529" s="16" t="e">
        <f ca="1">VLOOKUP($E529,Dold_sammanfattning!$A:$K,COLUMN(Dold_sammanfattning!$K:$K),0)</f>
        <v>#N/A</v>
      </c>
    </row>
    <row r="530" spans="2:6" x14ac:dyDescent="0.3">
      <c r="B530" t="str">
        <f ca="1">IF(IFERROR(VLOOKUP($E530,Dold_sammanfattning!$A:$J,COLUMN(Dold_sammanfattning!$C:$C),0),"")="","",VLOOKUP($E530,Dold_sammanfattning!$A:$J,COLUMN(Dold_sammanfattning!$C:$C),0))</f>
        <v/>
      </c>
      <c r="F530" s="16" t="e">
        <f ca="1">VLOOKUP($E530,Dold_sammanfattning!$A:$K,COLUMN(Dold_sammanfattning!$K:$K),0)</f>
        <v>#N/A</v>
      </c>
    </row>
    <row r="531" spans="2:6" x14ac:dyDescent="0.3">
      <c r="B531" t="str">
        <f ca="1">IF(IFERROR(VLOOKUP($E531,Dold_sammanfattning!$A:$J,COLUMN(Dold_sammanfattning!$C:$C),0),"")="","",VLOOKUP($E531,Dold_sammanfattning!$A:$J,COLUMN(Dold_sammanfattning!$C:$C),0))</f>
        <v/>
      </c>
      <c r="F531" s="16" t="e">
        <f ca="1">VLOOKUP($E531,Dold_sammanfattning!$A:$K,COLUMN(Dold_sammanfattning!$K:$K),0)</f>
        <v>#N/A</v>
      </c>
    </row>
    <row r="532" spans="2:6" x14ac:dyDescent="0.3">
      <c r="B532" t="str">
        <f ca="1">IF(IFERROR(VLOOKUP($E532,Dold_sammanfattning!$A:$J,COLUMN(Dold_sammanfattning!$C:$C),0),"")="","",VLOOKUP($E532,Dold_sammanfattning!$A:$J,COLUMN(Dold_sammanfattning!$C:$C),0))</f>
        <v/>
      </c>
      <c r="F532" s="16" t="e">
        <f ca="1">VLOOKUP($E532,Dold_sammanfattning!$A:$K,COLUMN(Dold_sammanfattning!$K:$K),0)</f>
        <v>#N/A</v>
      </c>
    </row>
    <row r="533" spans="2:6" x14ac:dyDescent="0.3">
      <c r="B533" t="str">
        <f ca="1">IF(IFERROR(VLOOKUP($E533,Dold_sammanfattning!$A:$J,COLUMN(Dold_sammanfattning!$C:$C),0),"")="","",VLOOKUP($E533,Dold_sammanfattning!$A:$J,COLUMN(Dold_sammanfattning!$C:$C),0))</f>
        <v/>
      </c>
      <c r="F533" s="16" t="e">
        <f ca="1">VLOOKUP($E533,Dold_sammanfattning!$A:$K,COLUMN(Dold_sammanfattning!$K:$K),0)</f>
        <v>#N/A</v>
      </c>
    </row>
    <row r="534" spans="2:6" x14ac:dyDescent="0.3">
      <c r="B534" t="str">
        <f ca="1">IF(IFERROR(VLOOKUP($E534,Dold_sammanfattning!$A:$J,COLUMN(Dold_sammanfattning!$C:$C),0),"")="","",VLOOKUP($E534,Dold_sammanfattning!$A:$J,COLUMN(Dold_sammanfattning!$C:$C),0))</f>
        <v/>
      </c>
      <c r="F534" s="16" t="e">
        <f ca="1">VLOOKUP($E534,Dold_sammanfattning!$A:$K,COLUMN(Dold_sammanfattning!$K:$K),0)</f>
        <v>#N/A</v>
      </c>
    </row>
    <row r="535" spans="2:6" x14ac:dyDescent="0.3">
      <c r="B535" t="str">
        <f ca="1">IF(IFERROR(VLOOKUP($E535,Dold_sammanfattning!$A:$J,COLUMN(Dold_sammanfattning!$C:$C),0),"")="","",VLOOKUP($E535,Dold_sammanfattning!$A:$J,COLUMN(Dold_sammanfattning!$C:$C),0))</f>
        <v/>
      </c>
      <c r="F535" s="16" t="e">
        <f ca="1">VLOOKUP($E535,Dold_sammanfattning!$A:$K,COLUMN(Dold_sammanfattning!$K:$K),0)</f>
        <v>#N/A</v>
      </c>
    </row>
    <row r="536" spans="2:6" x14ac:dyDescent="0.3">
      <c r="B536" t="str">
        <f ca="1">IF(IFERROR(VLOOKUP($E536,Dold_sammanfattning!$A:$J,COLUMN(Dold_sammanfattning!$C:$C),0),"")="","",VLOOKUP($E536,Dold_sammanfattning!$A:$J,COLUMN(Dold_sammanfattning!$C:$C),0))</f>
        <v/>
      </c>
      <c r="F536" s="16" t="e">
        <f ca="1">VLOOKUP($E536,Dold_sammanfattning!$A:$K,COLUMN(Dold_sammanfattning!$K:$K),0)</f>
        <v>#N/A</v>
      </c>
    </row>
    <row r="537" spans="2:6" x14ac:dyDescent="0.3">
      <c r="B537" t="str">
        <f ca="1">IF(IFERROR(VLOOKUP($E537,Dold_sammanfattning!$A:$J,COLUMN(Dold_sammanfattning!$C:$C),0),"")="","",VLOOKUP($E537,Dold_sammanfattning!$A:$J,COLUMN(Dold_sammanfattning!$C:$C),0))</f>
        <v/>
      </c>
      <c r="F537" s="16" t="e">
        <f ca="1">VLOOKUP($E537,Dold_sammanfattning!$A:$K,COLUMN(Dold_sammanfattning!$K:$K),0)</f>
        <v>#N/A</v>
      </c>
    </row>
    <row r="538" spans="2:6" x14ac:dyDescent="0.3">
      <c r="B538" t="str">
        <f ca="1">IF(IFERROR(VLOOKUP($E538,Dold_sammanfattning!$A:$J,COLUMN(Dold_sammanfattning!$C:$C),0),"")="","",VLOOKUP($E538,Dold_sammanfattning!$A:$J,COLUMN(Dold_sammanfattning!$C:$C),0))</f>
        <v/>
      </c>
      <c r="F538" s="16" t="e">
        <f ca="1">VLOOKUP($E538,Dold_sammanfattning!$A:$K,COLUMN(Dold_sammanfattning!$K:$K),0)</f>
        <v>#N/A</v>
      </c>
    </row>
    <row r="539" spans="2:6" x14ac:dyDescent="0.3">
      <c r="B539" t="str">
        <f ca="1">IF(IFERROR(VLOOKUP($E539,Dold_sammanfattning!$A:$J,COLUMN(Dold_sammanfattning!$C:$C),0),"")="","",VLOOKUP($E539,Dold_sammanfattning!$A:$J,COLUMN(Dold_sammanfattning!$C:$C),0))</f>
        <v/>
      </c>
      <c r="F539" s="16" t="e">
        <f ca="1">VLOOKUP($E539,Dold_sammanfattning!$A:$K,COLUMN(Dold_sammanfattning!$K:$K),0)</f>
        <v>#N/A</v>
      </c>
    </row>
    <row r="540" spans="2:6" x14ac:dyDescent="0.3">
      <c r="B540" t="str">
        <f ca="1">IF(IFERROR(VLOOKUP($E540,Dold_sammanfattning!$A:$J,COLUMN(Dold_sammanfattning!$C:$C),0),"")="","",VLOOKUP($E540,Dold_sammanfattning!$A:$J,COLUMN(Dold_sammanfattning!$C:$C),0))</f>
        <v/>
      </c>
      <c r="F540" s="16" t="e">
        <f ca="1">VLOOKUP($E540,Dold_sammanfattning!$A:$K,COLUMN(Dold_sammanfattning!$K:$K),0)</f>
        <v>#N/A</v>
      </c>
    </row>
    <row r="541" spans="2:6" x14ac:dyDescent="0.3">
      <c r="B541" t="str">
        <f ca="1">IF(IFERROR(VLOOKUP($E541,Dold_sammanfattning!$A:$J,COLUMN(Dold_sammanfattning!$C:$C),0),"")="","",VLOOKUP($E541,Dold_sammanfattning!$A:$J,COLUMN(Dold_sammanfattning!$C:$C),0))</f>
        <v/>
      </c>
      <c r="F541" s="16" t="e">
        <f ca="1">VLOOKUP($E541,Dold_sammanfattning!$A:$K,COLUMN(Dold_sammanfattning!$K:$K),0)</f>
        <v>#N/A</v>
      </c>
    </row>
    <row r="542" spans="2:6" x14ac:dyDescent="0.3">
      <c r="B542" t="str">
        <f ca="1">IF(IFERROR(VLOOKUP($E542,Dold_sammanfattning!$A:$J,COLUMN(Dold_sammanfattning!$C:$C),0),"")="","",VLOOKUP($E542,Dold_sammanfattning!$A:$J,COLUMN(Dold_sammanfattning!$C:$C),0))</f>
        <v/>
      </c>
      <c r="F542" s="16" t="e">
        <f ca="1">VLOOKUP($E542,Dold_sammanfattning!$A:$K,COLUMN(Dold_sammanfattning!$K:$K),0)</f>
        <v>#N/A</v>
      </c>
    </row>
    <row r="543" spans="2:6" x14ac:dyDescent="0.3">
      <c r="B543" t="str">
        <f ca="1">IF(IFERROR(VLOOKUP($E543,Dold_sammanfattning!$A:$J,COLUMN(Dold_sammanfattning!$C:$C),0),"")="","",VLOOKUP($E543,Dold_sammanfattning!$A:$J,COLUMN(Dold_sammanfattning!$C:$C),0))</f>
        <v/>
      </c>
      <c r="F543" s="16" t="e">
        <f ca="1">VLOOKUP($E543,Dold_sammanfattning!$A:$K,COLUMN(Dold_sammanfattning!$K:$K),0)</f>
        <v>#N/A</v>
      </c>
    </row>
    <row r="544" spans="2:6" x14ac:dyDescent="0.3">
      <c r="B544" t="str">
        <f ca="1">IF(IFERROR(VLOOKUP($E544,Dold_sammanfattning!$A:$J,COLUMN(Dold_sammanfattning!$C:$C),0),"")="","",VLOOKUP($E544,Dold_sammanfattning!$A:$J,COLUMN(Dold_sammanfattning!$C:$C),0))</f>
        <v/>
      </c>
      <c r="F544" s="16" t="e">
        <f ca="1">VLOOKUP($E544,Dold_sammanfattning!$A:$K,COLUMN(Dold_sammanfattning!$K:$K),0)</f>
        <v>#N/A</v>
      </c>
    </row>
    <row r="545" spans="2:6" x14ac:dyDescent="0.3">
      <c r="B545" t="str">
        <f ca="1">IF(IFERROR(VLOOKUP($E545,Dold_sammanfattning!$A:$J,COLUMN(Dold_sammanfattning!$C:$C),0),"")="","",VLOOKUP($E545,Dold_sammanfattning!$A:$J,COLUMN(Dold_sammanfattning!$C:$C),0))</f>
        <v/>
      </c>
      <c r="F545" s="16" t="e">
        <f ca="1">VLOOKUP($E545,Dold_sammanfattning!$A:$K,COLUMN(Dold_sammanfattning!$K:$K),0)</f>
        <v>#N/A</v>
      </c>
    </row>
    <row r="546" spans="2:6" x14ac:dyDescent="0.3">
      <c r="B546" t="str">
        <f ca="1">IF(IFERROR(VLOOKUP($E546,Dold_sammanfattning!$A:$J,COLUMN(Dold_sammanfattning!$C:$C),0),"")="","",VLOOKUP($E546,Dold_sammanfattning!$A:$J,COLUMN(Dold_sammanfattning!$C:$C),0))</f>
        <v/>
      </c>
      <c r="F546" s="16" t="e">
        <f ca="1">VLOOKUP($E546,Dold_sammanfattning!$A:$K,COLUMN(Dold_sammanfattning!$K:$K),0)</f>
        <v>#N/A</v>
      </c>
    </row>
    <row r="547" spans="2:6" x14ac:dyDescent="0.3">
      <c r="B547" t="str">
        <f ca="1">IF(IFERROR(VLOOKUP($E547,Dold_sammanfattning!$A:$J,COLUMN(Dold_sammanfattning!$C:$C),0),"")="","",VLOOKUP($E547,Dold_sammanfattning!$A:$J,COLUMN(Dold_sammanfattning!$C:$C),0))</f>
        <v/>
      </c>
      <c r="F547" s="16" t="e">
        <f ca="1">VLOOKUP($E547,Dold_sammanfattning!$A:$K,COLUMN(Dold_sammanfattning!$K:$K),0)</f>
        <v>#N/A</v>
      </c>
    </row>
    <row r="548" spans="2:6" x14ac:dyDescent="0.3">
      <c r="B548" t="str">
        <f ca="1">IF(IFERROR(VLOOKUP($E548,Dold_sammanfattning!$A:$J,COLUMN(Dold_sammanfattning!$C:$C),0),"")="","",VLOOKUP($E548,Dold_sammanfattning!$A:$J,COLUMN(Dold_sammanfattning!$C:$C),0))</f>
        <v/>
      </c>
      <c r="F548" s="16" t="e">
        <f ca="1">VLOOKUP($E548,Dold_sammanfattning!$A:$K,COLUMN(Dold_sammanfattning!$K:$K),0)</f>
        <v>#N/A</v>
      </c>
    </row>
    <row r="549" spans="2:6" x14ac:dyDescent="0.3">
      <c r="B549" t="str">
        <f ca="1">IF(IFERROR(VLOOKUP($E549,Dold_sammanfattning!$A:$J,COLUMN(Dold_sammanfattning!$C:$C),0),"")="","",VLOOKUP($E549,Dold_sammanfattning!$A:$J,COLUMN(Dold_sammanfattning!$C:$C),0))</f>
        <v/>
      </c>
      <c r="F549" s="16" t="e">
        <f ca="1">VLOOKUP($E549,Dold_sammanfattning!$A:$K,COLUMN(Dold_sammanfattning!$K:$K),0)</f>
        <v>#N/A</v>
      </c>
    </row>
    <row r="550" spans="2:6" x14ac:dyDescent="0.3">
      <c r="B550" t="str">
        <f ca="1">IF(IFERROR(VLOOKUP($E550,Dold_sammanfattning!$A:$J,COLUMN(Dold_sammanfattning!$C:$C),0),"")="","",VLOOKUP($E550,Dold_sammanfattning!$A:$J,COLUMN(Dold_sammanfattning!$C:$C),0))</f>
        <v/>
      </c>
      <c r="F550" s="16" t="e">
        <f ca="1">VLOOKUP($E550,Dold_sammanfattning!$A:$K,COLUMN(Dold_sammanfattning!$K:$K),0)</f>
        <v>#N/A</v>
      </c>
    </row>
    <row r="551" spans="2:6" x14ac:dyDescent="0.3">
      <c r="B551" t="str">
        <f ca="1">IF(IFERROR(VLOOKUP($E551,Dold_sammanfattning!$A:$J,COLUMN(Dold_sammanfattning!$C:$C),0),"")="","",VLOOKUP($E551,Dold_sammanfattning!$A:$J,COLUMN(Dold_sammanfattning!$C:$C),0))</f>
        <v/>
      </c>
      <c r="F551" s="16" t="e">
        <f ca="1">VLOOKUP($E551,Dold_sammanfattning!$A:$K,COLUMN(Dold_sammanfattning!$K:$K),0)</f>
        <v>#N/A</v>
      </c>
    </row>
    <row r="552" spans="2:6" x14ac:dyDescent="0.3">
      <c r="B552" t="str">
        <f ca="1">IF(IFERROR(VLOOKUP($E552,Dold_sammanfattning!$A:$J,COLUMN(Dold_sammanfattning!$C:$C),0),"")="","",VLOOKUP($E552,Dold_sammanfattning!$A:$J,COLUMN(Dold_sammanfattning!$C:$C),0))</f>
        <v/>
      </c>
      <c r="F552" s="16" t="e">
        <f ca="1">VLOOKUP($E552,Dold_sammanfattning!$A:$K,COLUMN(Dold_sammanfattning!$K:$K),0)</f>
        <v>#N/A</v>
      </c>
    </row>
    <row r="553" spans="2:6" x14ac:dyDescent="0.3">
      <c r="B553" t="str">
        <f ca="1">IF(IFERROR(VLOOKUP($E553,Dold_sammanfattning!$A:$J,COLUMN(Dold_sammanfattning!$C:$C),0),"")="","",VLOOKUP($E553,Dold_sammanfattning!$A:$J,COLUMN(Dold_sammanfattning!$C:$C),0))</f>
        <v/>
      </c>
      <c r="F553" s="16" t="e">
        <f ca="1">VLOOKUP($E553,Dold_sammanfattning!$A:$K,COLUMN(Dold_sammanfattning!$K:$K),0)</f>
        <v>#N/A</v>
      </c>
    </row>
    <row r="554" spans="2:6" x14ac:dyDescent="0.3">
      <c r="B554" t="str">
        <f ca="1">IF(IFERROR(VLOOKUP($E554,Dold_sammanfattning!$A:$J,COLUMN(Dold_sammanfattning!$C:$C),0),"")="","",VLOOKUP($E554,Dold_sammanfattning!$A:$J,COLUMN(Dold_sammanfattning!$C:$C),0))</f>
        <v/>
      </c>
      <c r="F554" s="16" t="e">
        <f ca="1">VLOOKUP($E554,Dold_sammanfattning!$A:$K,COLUMN(Dold_sammanfattning!$K:$K),0)</f>
        <v>#N/A</v>
      </c>
    </row>
    <row r="555" spans="2:6" x14ac:dyDescent="0.3">
      <c r="B555" t="str">
        <f ca="1">IF(IFERROR(VLOOKUP($E555,Dold_sammanfattning!$A:$J,COLUMN(Dold_sammanfattning!$C:$C),0),"")="","",VLOOKUP($E555,Dold_sammanfattning!$A:$J,COLUMN(Dold_sammanfattning!$C:$C),0))</f>
        <v/>
      </c>
      <c r="F555" s="16" t="e">
        <f ca="1">VLOOKUP($E555,Dold_sammanfattning!$A:$K,COLUMN(Dold_sammanfattning!$K:$K),0)</f>
        <v>#N/A</v>
      </c>
    </row>
    <row r="556" spans="2:6" x14ac:dyDescent="0.3">
      <c r="B556" t="str">
        <f ca="1">IF(IFERROR(VLOOKUP($E556,Dold_sammanfattning!$A:$J,COLUMN(Dold_sammanfattning!$C:$C),0),"")="","",VLOOKUP($E556,Dold_sammanfattning!$A:$J,COLUMN(Dold_sammanfattning!$C:$C),0))</f>
        <v/>
      </c>
      <c r="F556" s="16" t="e">
        <f ca="1">VLOOKUP($E556,Dold_sammanfattning!$A:$K,COLUMN(Dold_sammanfattning!$K:$K),0)</f>
        <v>#N/A</v>
      </c>
    </row>
    <row r="557" spans="2:6" x14ac:dyDescent="0.3">
      <c r="B557" t="str">
        <f ca="1">IF(IFERROR(VLOOKUP($E557,Dold_sammanfattning!$A:$J,COLUMN(Dold_sammanfattning!$C:$C),0),"")="","",VLOOKUP($E557,Dold_sammanfattning!$A:$J,COLUMN(Dold_sammanfattning!$C:$C),0))</f>
        <v/>
      </c>
      <c r="F557" s="16" t="e">
        <f ca="1">VLOOKUP($E557,Dold_sammanfattning!$A:$K,COLUMN(Dold_sammanfattning!$K:$K),0)</f>
        <v>#N/A</v>
      </c>
    </row>
    <row r="558" spans="2:6" x14ac:dyDescent="0.3">
      <c r="B558" t="str">
        <f ca="1">IF(IFERROR(VLOOKUP($E558,Dold_sammanfattning!$A:$J,COLUMN(Dold_sammanfattning!$C:$C),0),"")="","",VLOOKUP($E558,Dold_sammanfattning!$A:$J,COLUMN(Dold_sammanfattning!$C:$C),0))</f>
        <v/>
      </c>
      <c r="F558" s="16" t="e">
        <f ca="1">VLOOKUP($E558,Dold_sammanfattning!$A:$K,COLUMN(Dold_sammanfattning!$K:$K),0)</f>
        <v>#N/A</v>
      </c>
    </row>
    <row r="559" spans="2:6" x14ac:dyDescent="0.3">
      <c r="B559" t="str">
        <f ca="1">IF(IFERROR(VLOOKUP($E559,Dold_sammanfattning!$A:$J,COLUMN(Dold_sammanfattning!$C:$C),0),"")="","",VLOOKUP($E559,Dold_sammanfattning!$A:$J,COLUMN(Dold_sammanfattning!$C:$C),0))</f>
        <v/>
      </c>
      <c r="F559" s="16" t="e">
        <f ca="1">VLOOKUP($E559,Dold_sammanfattning!$A:$K,COLUMN(Dold_sammanfattning!$K:$K),0)</f>
        <v>#N/A</v>
      </c>
    </row>
    <row r="560" spans="2:6" x14ac:dyDescent="0.3">
      <c r="B560" t="str">
        <f ca="1">IF(IFERROR(VLOOKUP($E560,Dold_sammanfattning!$A:$J,COLUMN(Dold_sammanfattning!$C:$C),0),"")="","",VLOOKUP($E560,Dold_sammanfattning!$A:$J,COLUMN(Dold_sammanfattning!$C:$C),0))</f>
        <v/>
      </c>
      <c r="F560" s="16" t="e">
        <f ca="1">VLOOKUP($E560,Dold_sammanfattning!$A:$K,COLUMN(Dold_sammanfattning!$K:$K),0)</f>
        <v>#N/A</v>
      </c>
    </row>
    <row r="561" spans="2:6" x14ac:dyDescent="0.3">
      <c r="B561" t="str">
        <f ca="1">IF(IFERROR(VLOOKUP($E561,Dold_sammanfattning!$A:$J,COLUMN(Dold_sammanfattning!$C:$C),0),"")="","",VLOOKUP($E561,Dold_sammanfattning!$A:$J,COLUMN(Dold_sammanfattning!$C:$C),0))</f>
        <v/>
      </c>
      <c r="F561" s="16" t="e">
        <f ca="1">VLOOKUP($E561,Dold_sammanfattning!$A:$K,COLUMN(Dold_sammanfattning!$K:$K),0)</f>
        <v>#N/A</v>
      </c>
    </row>
    <row r="562" spans="2:6" x14ac:dyDescent="0.3">
      <c r="B562" t="str">
        <f ca="1">IF(IFERROR(VLOOKUP($E562,Dold_sammanfattning!$A:$J,COLUMN(Dold_sammanfattning!$C:$C),0),"")="","",VLOOKUP($E562,Dold_sammanfattning!$A:$J,COLUMN(Dold_sammanfattning!$C:$C),0))</f>
        <v/>
      </c>
      <c r="F562" s="16" t="e">
        <f ca="1">VLOOKUP($E562,Dold_sammanfattning!$A:$K,COLUMN(Dold_sammanfattning!$K:$K),0)</f>
        <v>#N/A</v>
      </c>
    </row>
    <row r="563" spans="2:6" x14ac:dyDescent="0.3">
      <c r="B563" t="str">
        <f ca="1">IF(IFERROR(VLOOKUP($E563,Dold_sammanfattning!$A:$J,COLUMN(Dold_sammanfattning!$C:$C),0),"")="","",VLOOKUP($E563,Dold_sammanfattning!$A:$J,COLUMN(Dold_sammanfattning!$C:$C),0))</f>
        <v/>
      </c>
      <c r="F563" s="16" t="e">
        <f ca="1">VLOOKUP($E563,Dold_sammanfattning!$A:$K,COLUMN(Dold_sammanfattning!$K:$K),0)</f>
        <v>#N/A</v>
      </c>
    </row>
    <row r="564" spans="2:6" x14ac:dyDescent="0.3">
      <c r="B564" t="str">
        <f ca="1">IF(IFERROR(VLOOKUP($E564,Dold_sammanfattning!$A:$J,COLUMN(Dold_sammanfattning!$C:$C),0),"")="","",VLOOKUP($E564,Dold_sammanfattning!$A:$J,COLUMN(Dold_sammanfattning!$C:$C),0))</f>
        <v/>
      </c>
      <c r="F564" s="16" t="e">
        <f ca="1">VLOOKUP($E564,Dold_sammanfattning!$A:$K,COLUMN(Dold_sammanfattning!$K:$K),0)</f>
        <v>#N/A</v>
      </c>
    </row>
    <row r="565" spans="2:6" x14ac:dyDescent="0.3">
      <c r="B565" t="str">
        <f ca="1">IF(IFERROR(VLOOKUP($E565,Dold_sammanfattning!$A:$J,COLUMN(Dold_sammanfattning!$C:$C),0),"")="","",VLOOKUP($E565,Dold_sammanfattning!$A:$J,COLUMN(Dold_sammanfattning!$C:$C),0))</f>
        <v/>
      </c>
      <c r="F565" s="16" t="e">
        <f ca="1">VLOOKUP($E565,Dold_sammanfattning!$A:$K,COLUMN(Dold_sammanfattning!$K:$K),0)</f>
        <v>#N/A</v>
      </c>
    </row>
    <row r="566" spans="2:6" x14ac:dyDescent="0.3">
      <c r="B566" t="str">
        <f ca="1">IF(IFERROR(VLOOKUP($E566,Dold_sammanfattning!$A:$J,COLUMN(Dold_sammanfattning!$C:$C),0),"")="","",VLOOKUP($E566,Dold_sammanfattning!$A:$J,COLUMN(Dold_sammanfattning!$C:$C),0))</f>
        <v/>
      </c>
      <c r="F566" s="16" t="e">
        <f ca="1">VLOOKUP($E566,Dold_sammanfattning!$A:$K,COLUMN(Dold_sammanfattning!$K:$K),0)</f>
        <v>#N/A</v>
      </c>
    </row>
    <row r="567" spans="2:6" x14ac:dyDescent="0.3">
      <c r="B567" t="str">
        <f ca="1">IF(IFERROR(VLOOKUP($E567,Dold_sammanfattning!$A:$J,COLUMN(Dold_sammanfattning!$C:$C),0),"")="","",VLOOKUP($E567,Dold_sammanfattning!$A:$J,COLUMN(Dold_sammanfattning!$C:$C),0))</f>
        <v/>
      </c>
      <c r="F567" s="16" t="e">
        <f ca="1">VLOOKUP($E567,Dold_sammanfattning!$A:$K,COLUMN(Dold_sammanfattning!$K:$K),0)</f>
        <v>#N/A</v>
      </c>
    </row>
    <row r="568" spans="2:6" x14ac:dyDescent="0.3">
      <c r="B568" t="str">
        <f ca="1">IF(IFERROR(VLOOKUP($E568,Dold_sammanfattning!$A:$J,COLUMN(Dold_sammanfattning!$C:$C),0),"")="","",VLOOKUP($E568,Dold_sammanfattning!$A:$J,COLUMN(Dold_sammanfattning!$C:$C),0))</f>
        <v/>
      </c>
      <c r="F568" s="16" t="e">
        <f ca="1">VLOOKUP($E568,Dold_sammanfattning!$A:$K,COLUMN(Dold_sammanfattning!$K:$K),0)</f>
        <v>#N/A</v>
      </c>
    </row>
    <row r="569" spans="2:6" x14ac:dyDescent="0.3">
      <c r="B569" t="str">
        <f ca="1">IF(IFERROR(VLOOKUP($E569,Dold_sammanfattning!$A:$J,COLUMN(Dold_sammanfattning!$C:$C),0),"")="","",VLOOKUP($E569,Dold_sammanfattning!$A:$J,COLUMN(Dold_sammanfattning!$C:$C),0))</f>
        <v/>
      </c>
      <c r="F569" s="16" t="e">
        <f ca="1">VLOOKUP($E569,Dold_sammanfattning!$A:$K,COLUMN(Dold_sammanfattning!$K:$K),0)</f>
        <v>#N/A</v>
      </c>
    </row>
    <row r="570" spans="2:6" x14ac:dyDescent="0.3">
      <c r="B570" t="str">
        <f ca="1">IF(IFERROR(VLOOKUP($E570,Dold_sammanfattning!$A:$J,COLUMN(Dold_sammanfattning!$C:$C),0),"")="","",VLOOKUP($E570,Dold_sammanfattning!$A:$J,COLUMN(Dold_sammanfattning!$C:$C),0))</f>
        <v/>
      </c>
      <c r="F570" s="16" t="e">
        <f ca="1">VLOOKUP($E570,Dold_sammanfattning!$A:$K,COLUMN(Dold_sammanfattning!$K:$K),0)</f>
        <v>#N/A</v>
      </c>
    </row>
    <row r="571" spans="2:6" x14ac:dyDescent="0.3">
      <c r="B571" t="str">
        <f ca="1">IF(IFERROR(VLOOKUP($E571,Dold_sammanfattning!$A:$J,COLUMN(Dold_sammanfattning!$C:$C),0),"")="","",VLOOKUP($E571,Dold_sammanfattning!$A:$J,COLUMN(Dold_sammanfattning!$C:$C),0))</f>
        <v/>
      </c>
      <c r="F571" s="16" t="e">
        <f ca="1">VLOOKUP($E571,Dold_sammanfattning!$A:$K,COLUMN(Dold_sammanfattning!$K:$K),0)</f>
        <v>#N/A</v>
      </c>
    </row>
    <row r="572" spans="2:6" x14ac:dyDescent="0.3">
      <c r="B572" t="str">
        <f ca="1">IF(IFERROR(VLOOKUP($E572,Dold_sammanfattning!$A:$J,COLUMN(Dold_sammanfattning!$C:$C),0),"")="","",VLOOKUP($E572,Dold_sammanfattning!$A:$J,COLUMN(Dold_sammanfattning!$C:$C),0))</f>
        <v/>
      </c>
      <c r="F572" s="16" t="e">
        <f ca="1">VLOOKUP($E572,Dold_sammanfattning!$A:$K,COLUMN(Dold_sammanfattning!$K:$K),0)</f>
        <v>#N/A</v>
      </c>
    </row>
    <row r="573" spans="2:6" x14ac:dyDescent="0.3">
      <c r="B573" t="str">
        <f ca="1">IF(IFERROR(VLOOKUP($E573,Dold_sammanfattning!$A:$J,COLUMN(Dold_sammanfattning!$C:$C),0),"")="","",VLOOKUP($E573,Dold_sammanfattning!$A:$J,COLUMN(Dold_sammanfattning!$C:$C),0))</f>
        <v/>
      </c>
      <c r="F573" s="16" t="e">
        <f ca="1">VLOOKUP($E573,Dold_sammanfattning!$A:$K,COLUMN(Dold_sammanfattning!$K:$K),0)</f>
        <v>#N/A</v>
      </c>
    </row>
    <row r="574" spans="2:6" x14ac:dyDescent="0.3">
      <c r="B574" t="str">
        <f ca="1">IF(IFERROR(VLOOKUP($E574,Dold_sammanfattning!$A:$J,COLUMN(Dold_sammanfattning!$C:$C),0),"")="","",VLOOKUP($E574,Dold_sammanfattning!$A:$J,COLUMN(Dold_sammanfattning!$C:$C),0))</f>
        <v/>
      </c>
      <c r="F574" s="16" t="e">
        <f ca="1">VLOOKUP($E574,Dold_sammanfattning!$A:$K,COLUMN(Dold_sammanfattning!$K:$K),0)</f>
        <v>#N/A</v>
      </c>
    </row>
    <row r="575" spans="2:6" x14ac:dyDescent="0.3">
      <c r="B575" t="str">
        <f ca="1">IF(IFERROR(VLOOKUP($E575,Dold_sammanfattning!$A:$J,COLUMN(Dold_sammanfattning!$C:$C),0),"")="","",VLOOKUP($E575,Dold_sammanfattning!$A:$J,COLUMN(Dold_sammanfattning!$C:$C),0))</f>
        <v/>
      </c>
      <c r="F575" s="16" t="e">
        <f ca="1">VLOOKUP($E575,Dold_sammanfattning!$A:$K,COLUMN(Dold_sammanfattning!$K:$K),0)</f>
        <v>#N/A</v>
      </c>
    </row>
    <row r="576" spans="2:6" x14ac:dyDescent="0.3">
      <c r="B576" t="str">
        <f ca="1">IF(IFERROR(VLOOKUP($E576,Dold_sammanfattning!$A:$J,COLUMN(Dold_sammanfattning!$C:$C),0),"")="","",VLOOKUP($E576,Dold_sammanfattning!$A:$J,COLUMN(Dold_sammanfattning!$C:$C),0))</f>
        <v/>
      </c>
      <c r="F576" s="16" t="e">
        <f ca="1">VLOOKUP($E576,Dold_sammanfattning!$A:$K,COLUMN(Dold_sammanfattning!$K:$K),0)</f>
        <v>#N/A</v>
      </c>
    </row>
    <row r="577" spans="2:6" x14ac:dyDescent="0.3">
      <c r="B577" t="str">
        <f ca="1">IF(IFERROR(VLOOKUP($E577,Dold_sammanfattning!$A:$J,COLUMN(Dold_sammanfattning!$C:$C),0),"")="","",VLOOKUP($E577,Dold_sammanfattning!$A:$J,COLUMN(Dold_sammanfattning!$C:$C),0))</f>
        <v/>
      </c>
      <c r="F577" s="16" t="e">
        <f ca="1">VLOOKUP($E577,Dold_sammanfattning!$A:$K,COLUMN(Dold_sammanfattning!$K:$K),0)</f>
        <v>#N/A</v>
      </c>
    </row>
    <row r="578" spans="2:6" x14ac:dyDescent="0.3">
      <c r="B578" t="str">
        <f ca="1">IF(IFERROR(VLOOKUP($E578,Dold_sammanfattning!$A:$J,COLUMN(Dold_sammanfattning!$C:$C),0),"")="","",VLOOKUP($E578,Dold_sammanfattning!$A:$J,COLUMN(Dold_sammanfattning!$C:$C),0))</f>
        <v/>
      </c>
      <c r="F578" s="16" t="e">
        <f ca="1">VLOOKUP($E578,Dold_sammanfattning!$A:$K,COLUMN(Dold_sammanfattning!$K:$K),0)</f>
        <v>#N/A</v>
      </c>
    </row>
    <row r="579" spans="2:6" x14ac:dyDescent="0.3">
      <c r="B579" t="str">
        <f ca="1">IF(IFERROR(VLOOKUP($E579,Dold_sammanfattning!$A:$J,COLUMN(Dold_sammanfattning!$C:$C),0),"")="","",VLOOKUP($E579,Dold_sammanfattning!$A:$J,COLUMN(Dold_sammanfattning!$C:$C),0))</f>
        <v/>
      </c>
      <c r="F579" s="16" t="e">
        <f ca="1">VLOOKUP($E579,Dold_sammanfattning!$A:$K,COLUMN(Dold_sammanfattning!$K:$K),0)</f>
        <v>#N/A</v>
      </c>
    </row>
    <row r="580" spans="2:6" x14ac:dyDescent="0.3">
      <c r="B580" t="str">
        <f ca="1">IF(IFERROR(VLOOKUP($E580,Dold_sammanfattning!$A:$J,COLUMN(Dold_sammanfattning!$C:$C),0),"")="","",VLOOKUP($E580,Dold_sammanfattning!$A:$J,COLUMN(Dold_sammanfattning!$C:$C),0))</f>
        <v/>
      </c>
      <c r="F580" s="16" t="e">
        <f ca="1">VLOOKUP($E580,Dold_sammanfattning!$A:$K,COLUMN(Dold_sammanfattning!$K:$K),0)</f>
        <v>#N/A</v>
      </c>
    </row>
    <row r="581" spans="2:6" x14ac:dyDescent="0.3">
      <c r="B581" t="str">
        <f ca="1">IF(IFERROR(VLOOKUP($E581,Dold_sammanfattning!$A:$J,COLUMN(Dold_sammanfattning!$C:$C),0),"")="","",VLOOKUP($E581,Dold_sammanfattning!$A:$J,COLUMN(Dold_sammanfattning!$C:$C),0))</f>
        <v/>
      </c>
      <c r="F581" s="16" t="e">
        <f ca="1">VLOOKUP($E581,Dold_sammanfattning!$A:$K,COLUMN(Dold_sammanfattning!$K:$K),0)</f>
        <v>#N/A</v>
      </c>
    </row>
    <row r="582" spans="2:6" x14ac:dyDescent="0.3">
      <c r="B582" t="str">
        <f ca="1">IF(IFERROR(VLOOKUP($E582,Dold_sammanfattning!$A:$J,COLUMN(Dold_sammanfattning!$C:$C),0),"")="","",VLOOKUP($E582,Dold_sammanfattning!$A:$J,COLUMN(Dold_sammanfattning!$C:$C),0))</f>
        <v/>
      </c>
      <c r="F582" s="16" t="e">
        <f ca="1">VLOOKUP($E582,Dold_sammanfattning!$A:$K,COLUMN(Dold_sammanfattning!$K:$K),0)</f>
        <v>#N/A</v>
      </c>
    </row>
    <row r="583" spans="2:6" x14ac:dyDescent="0.3">
      <c r="B583" t="str">
        <f ca="1">IF(IFERROR(VLOOKUP($E583,Dold_sammanfattning!$A:$J,COLUMN(Dold_sammanfattning!$C:$C),0),"")="","",VLOOKUP($E583,Dold_sammanfattning!$A:$J,COLUMN(Dold_sammanfattning!$C:$C),0))</f>
        <v/>
      </c>
      <c r="F583" s="16" t="e">
        <f ca="1">VLOOKUP($E583,Dold_sammanfattning!$A:$K,COLUMN(Dold_sammanfattning!$K:$K),0)</f>
        <v>#N/A</v>
      </c>
    </row>
    <row r="584" spans="2:6" x14ac:dyDescent="0.3">
      <c r="B584" t="str">
        <f ca="1">IF(IFERROR(VLOOKUP($E584,Dold_sammanfattning!$A:$J,COLUMN(Dold_sammanfattning!$C:$C),0),"")="","",VLOOKUP($E584,Dold_sammanfattning!$A:$J,COLUMN(Dold_sammanfattning!$C:$C),0))</f>
        <v/>
      </c>
      <c r="F584" s="16" t="e">
        <f ca="1">VLOOKUP($E584,Dold_sammanfattning!$A:$K,COLUMN(Dold_sammanfattning!$K:$K),0)</f>
        <v>#N/A</v>
      </c>
    </row>
    <row r="585" spans="2:6" x14ac:dyDescent="0.3">
      <c r="B585" t="str">
        <f ca="1">IF(IFERROR(VLOOKUP($E585,Dold_sammanfattning!$A:$J,COLUMN(Dold_sammanfattning!$C:$C),0),"")="","",VLOOKUP($E585,Dold_sammanfattning!$A:$J,COLUMN(Dold_sammanfattning!$C:$C),0))</f>
        <v/>
      </c>
      <c r="F585" s="16" t="e">
        <f ca="1">VLOOKUP($E585,Dold_sammanfattning!$A:$K,COLUMN(Dold_sammanfattning!$K:$K),0)</f>
        <v>#N/A</v>
      </c>
    </row>
    <row r="586" spans="2:6" x14ac:dyDescent="0.3">
      <c r="B586" t="str">
        <f ca="1">IF(IFERROR(VLOOKUP($E586,Dold_sammanfattning!$A:$J,COLUMN(Dold_sammanfattning!$C:$C),0),"")="","",VLOOKUP($E586,Dold_sammanfattning!$A:$J,COLUMN(Dold_sammanfattning!$C:$C),0))</f>
        <v/>
      </c>
      <c r="F586" s="16" t="e">
        <f ca="1">VLOOKUP($E586,Dold_sammanfattning!$A:$K,COLUMN(Dold_sammanfattning!$K:$K),0)</f>
        <v>#N/A</v>
      </c>
    </row>
    <row r="587" spans="2:6" x14ac:dyDescent="0.3">
      <c r="B587" t="str">
        <f ca="1">IF(IFERROR(VLOOKUP($E587,Dold_sammanfattning!$A:$J,COLUMN(Dold_sammanfattning!$C:$C),0),"")="","",VLOOKUP($E587,Dold_sammanfattning!$A:$J,COLUMN(Dold_sammanfattning!$C:$C),0))</f>
        <v/>
      </c>
      <c r="F587" s="16" t="e">
        <f ca="1">VLOOKUP($E587,Dold_sammanfattning!$A:$K,COLUMN(Dold_sammanfattning!$K:$K),0)</f>
        <v>#N/A</v>
      </c>
    </row>
    <row r="588" spans="2:6" x14ac:dyDescent="0.3">
      <c r="B588" t="str">
        <f ca="1">IF(IFERROR(VLOOKUP($E588,Dold_sammanfattning!$A:$J,COLUMN(Dold_sammanfattning!$C:$C),0),"")="","",VLOOKUP($E588,Dold_sammanfattning!$A:$J,COLUMN(Dold_sammanfattning!$C:$C),0))</f>
        <v/>
      </c>
      <c r="F588" s="16" t="e">
        <f ca="1">VLOOKUP($E588,Dold_sammanfattning!$A:$K,COLUMN(Dold_sammanfattning!$K:$K),0)</f>
        <v>#N/A</v>
      </c>
    </row>
    <row r="589" spans="2:6" x14ac:dyDescent="0.3">
      <c r="B589" t="str">
        <f ca="1">IF(IFERROR(VLOOKUP($E589,Dold_sammanfattning!$A:$J,COLUMN(Dold_sammanfattning!$C:$C),0),"")="","",VLOOKUP($E589,Dold_sammanfattning!$A:$J,COLUMN(Dold_sammanfattning!$C:$C),0))</f>
        <v/>
      </c>
      <c r="F589" s="16" t="e">
        <f ca="1">VLOOKUP($E589,Dold_sammanfattning!$A:$K,COLUMN(Dold_sammanfattning!$K:$K),0)</f>
        <v>#N/A</v>
      </c>
    </row>
    <row r="590" spans="2:6" x14ac:dyDescent="0.3">
      <c r="B590" t="str">
        <f ca="1">IF(IFERROR(VLOOKUP($E590,Dold_sammanfattning!$A:$J,COLUMN(Dold_sammanfattning!$C:$C),0),"")="","",VLOOKUP($E590,Dold_sammanfattning!$A:$J,COLUMN(Dold_sammanfattning!$C:$C),0))</f>
        <v/>
      </c>
      <c r="F590" s="16" t="e">
        <f ca="1">VLOOKUP($E590,Dold_sammanfattning!$A:$K,COLUMN(Dold_sammanfattning!$K:$K),0)</f>
        <v>#N/A</v>
      </c>
    </row>
    <row r="591" spans="2:6" x14ac:dyDescent="0.3">
      <c r="B591" t="str">
        <f ca="1">IF(IFERROR(VLOOKUP($E591,Dold_sammanfattning!$A:$J,COLUMN(Dold_sammanfattning!$C:$C),0),"")="","",VLOOKUP($E591,Dold_sammanfattning!$A:$J,COLUMN(Dold_sammanfattning!$C:$C),0))</f>
        <v/>
      </c>
      <c r="F591" s="16" t="e">
        <f ca="1">VLOOKUP($E591,Dold_sammanfattning!$A:$K,COLUMN(Dold_sammanfattning!$K:$K),0)</f>
        <v>#N/A</v>
      </c>
    </row>
    <row r="592" spans="2:6" x14ac:dyDescent="0.3">
      <c r="B592" t="str">
        <f ca="1">IF(IFERROR(VLOOKUP($E592,Dold_sammanfattning!$A:$J,COLUMN(Dold_sammanfattning!$C:$C),0),"")="","",VLOOKUP($E592,Dold_sammanfattning!$A:$J,COLUMN(Dold_sammanfattning!$C:$C),0))</f>
        <v/>
      </c>
      <c r="F592" s="16" t="e">
        <f ca="1">VLOOKUP($E592,Dold_sammanfattning!$A:$K,COLUMN(Dold_sammanfattning!$K:$K),0)</f>
        <v>#N/A</v>
      </c>
    </row>
    <row r="593" spans="2:6" x14ac:dyDescent="0.3">
      <c r="B593" t="str">
        <f ca="1">IF(IFERROR(VLOOKUP($E593,Dold_sammanfattning!$A:$J,COLUMN(Dold_sammanfattning!$C:$C),0),"")="","",VLOOKUP($E593,Dold_sammanfattning!$A:$J,COLUMN(Dold_sammanfattning!$C:$C),0))</f>
        <v/>
      </c>
      <c r="F593" s="16" t="e">
        <f ca="1">VLOOKUP($E593,Dold_sammanfattning!$A:$K,COLUMN(Dold_sammanfattning!$K:$K),0)</f>
        <v>#N/A</v>
      </c>
    </row>
    <row r="594" spans="2:6" x14ac:dyDescent="0.3">
      <c r="B594" t="str">
        <f ca="1">IF(IFERROR(VLOOKUP($E594,Dold_sammanfattning!$A:$J,COLUMN(Dold_sammanfattning!$C:$C),0),"")="","",VLOOKUP($E594,Dold_sammanfattning!$A:$J,COLUMN(Dold_sammanfattning!$C:$C),0))</f>
        <v/>
      </c>
      <c r="F594" s="16" t="e">
        <f ca="1">VLOOKUP($E594,Dold_sammanfattning!$A:$K,COLUMN(Dold_sammanfattning!$K:$K),0)</f>
        <v>#N/A</v>
      </c>
    </row>
    <row r="595" spans="2:6" x14ac:dyDescent="0.3">
      <c r="B595" t="str">
        <f ca="1">IF(IFERROR(VLOOKUP($E595,Dold_sammanfattning!$A:$J,COLUMN(Dold_sammanfattning!$C:$C),0),"")="","",VLOOKUP($E595,Dold_sammanfattning!$A:$J,COLUMN(Dold_sammanfattning!$C:$C),0))</f>
        <v/>
      </c>
      <c r="F595" s="16" t="e">
        <f ca="1">VLOOKUP($E595,Dold_sammanfattning!$A:$K,COLUMN(Dold_sammanfattning!$K:$K),0)</f>
        <v>#N/A</v>
      </c>
    </row>
    <row r="596" spans="2:6" x14ac:dyDescent="0.3">
      <c r="B596" t="str">
        <f ca="1">IF(IFERROR(VLOOKUP($E596,Dold_sammanfattning!$A:$J,COLUMN(Dold_sammanfattning!$C:$C),0),"")="","",VLOOKUP($E596,Dold_sammanfattning!$A:$J,COLUMN(Dold_sammanfattning!$C:$C),0))</f>
        <v/>
      </c>
      <c r="F596" s="16" t="e">
        <f ca="1">VLOOKUP($E596,Dold_sammanfattning!$A:$K,COLUMN(Dold_sammanfattning!$K:$K),0)</f>
        <v>#N/A</v>
      </c>
    </row>
    <row r="597" spans="2:6" x14ac:dyDescent="0.3">
      <c r="B597" t="str">
        <f ca="1">IF(IFERROR(VLOOKUP($E597,Dold_sammanfattning!$A:$J,COLUMN(Dold_sammanfattning!$C:$C),0),"")="","",VLOOKUP($E597,Dold_sammanfattning!$A:$J,COLUMN(Dold_sammanfattning!$C:$C),0))</f>
        <v/>
      </c>
      <c r="F597" s="16" t="e">
        <f ca="1">VLOOKUP($E597,Dold_sammanfattning!$A:$K,COLUMN(Dold_sammanfattning!$K:$K),0)</f>
        <v>#N/A</v>
      </c>
    </row>
    <row r="598" spans="2:6" x14ac:dyDescent="0.3">
      <c r="B598" t="str">
        <f ca="1">IF(IFERROR(VLOOKUP($E598,Dold_sammanfattning!$A:$J,COLUMN(Dold_sammanfattning!$C:$C),0),"")="","",VLOOKUP($E598,Dold_sammanfattning!$A:$J,COLUMN(Dold_sammanfattning!$C:$C),0))</f>
        <v/>
      </c>
      <c r="F598" s="16" t="e">
        <f ca="1">VLOOKUP($E598,Dold_sammanfattning!$A:$K,COLUMN(Dold_sammanfattning!$K:$K),0)</f>
        <v>#N/A</v>
      </c>
    </row>
    <row r="599" spans="2:6" x14ac:dyDescent="0.3">
      <c r="B599" t="str">
        <f ca="1">IF(IFERROR(VLOOKUP($E599,Dold_sammanfattning!$A:$J,COLUMN(Dold_sammanfattning!$C:$C),0),"")="","",VLOOKUP($E599,Dold_sammanfattning!$A:$J,COLUMN(Dold_sammanfattning!$C:$C),0))</f>
        <v/>
      </c>
      <c r="F599" s="16" t="e">
        <f ca="1">VLOOKUP($E599,Dold_sammanfattning!$A:$K,COLUMN(Dold_sammanfattning!$K:$K),0)</f>
        <v>#N/A</v>
      </c>
    </row>
    <row r="600" spans="2:6" x14ac:dyDescent="0.3">
      <c r="B600" t="str">
        <f ca="1">IF(IFERROR(VLOOKUP($E600,Dold_sammanfattning!$A:$J,COLUMN(Dold_sammanfattning!$C:$C),0),"")="","",VLOOKUP($E600,Dold_sammanfattning!$A:$J,COLUMN(Dold_sammanfattning!$C:$C),0))</f>
        <v/>
      </c>
      <c r="F600" s="16" t="e">
        <f ca="1">VLOOKUP($E600,Dold_sammanfattning!$A:$K,COLUMN(Dold_sammanfattning!$K:$K),0)</f>
        <v>#N/A</v>
      </c>
    </row>
    <row r="601" spans="2:6" x14ac:dyDescent="0.3">
      <c r="B601" t="str">
        <f ca="1">IF(IFERROR(VLOOKUP($E601,Dold_sammanfattning!$A:$J,COLUMN(Dold_sammanfattning!$C:$C),0),"")="","",VLOOKUP($E601,Dold_sammanfattning!$A:$J,COLUMN(Dold_sammanfattning!$C:$C),0))</f>
        <v/>
      </c>
      <c r="F601" s="16" t="e">
        <f ca="1">VLOOKUP($E601,Dold_sammanfattning!$A:$K,COLUMN(Dold_sammanfattning!$K:$K),0)</f>
        <v>#N/A</v>
      </c>
    </row>
    <row r="602" spans="2:6" x14ac:dyDescent="0.3">
      <c r="B602" t="str">
        <f ca="1">IF(IFERROR(VLOOKUP($E602,Dold_sammanfattning!$A:$J,COLUMN(Dold_sammanfattning!$C:$C),0),"")="","",VLOOKUP($E602,Dold_sammanfattning!$A:$J,COLUMN(Dold_sammanfattning!$C:$C),0))</f>
        <v/>
      </c>
      <c r="F602" s="16" t="e">
        <f ca="1">VLOOKUP($E602,Dold_sammanfattning!$A:$K,COLUMN(Dold_sammanfattning!$K:$K),0)</f>
        <v>#N/A</v>
      </c>
    </row>
    <row r="603" spans="2:6" x14ac:dyDescent="0.3">
      <c r="B603" t="str">
        <f ca="1">IF(IFERROR(VLOOKUP($E603,Dold_sammanfattning!$A:$J,COLUMN(Dold_sammanfattning!$C:$C),0),"")="","",VLOOKUP($E603,Dold_sammanfattning!$A:$J,COLUMN(Dold_sammanfattning!$C:$C),0))</f>
        <v/>
      </c>
      <c r="F603" s="16" t="e">
        <f ca="1">VLOOKUP($E603,Dold_sammanfattning!$A:$K,COLUMN(Dold_sammanfattning!$K:$K),0)</f>
        <v>#N/A</v>
      </c>
    </row>
    <row r="604" spans="2:6" x14ac:dyDescent="0.3">
      <c r="B604" t="str">
        <f ca="1">IF(IFERROR(VLOOKUP($E604,Dold_sammanfattning!$A:$J,COLUMN(Dold_sammanfattning!$C:$C),0),"")="","",VLOOKUP($E604,Dold_sammanfattning!$A:$J,COLUMN(Dold_sammanfattning!$C:$C),0))</f>
        <v/>
      </c>
      <c r="F604" s="16" t="e">
        <f ca="1">VLOOKUP($E604,Dold_sammanfattning!$A:$K,COLUMN(Dold_sammanfattning!$K:$K),0)</f>
        <v>#N/A</v>
      </c>
    </row>
    <row r="605" spans="2:6" x14ac:dyDescent="0.3">
      <c r="B605" t="str">
        <f ca="1">IF(IFERROR(VLOOKUP($E605,Dold_sammanfattning!$A:$J,COLUMN(Dold_sammanfattning!$C:$C),0),"")="","",VLOOKUP($E605,Dold_sammanfattning!$A:$J,COLUMN(Dold_sammanfattning!$C:$C),0))</f>
        <v/>
      </c>
      <c r="F605" s="16" t="e">
        <f ca="1">VLOOKUP($E605,Dold_sammanfattning!$A:$K,COLUMN(Dold_sammanfattning!$K:$K),0)</f>
        <v>#N/A</v>
      </c>
    </row>
    <row r="606" spans="2:6" x14ac:dyDescent="0.3">
      <c r="B606" t="str">
        <f ca="1">IF(IFERROR(VLOOKUP($E606,Dold_sammanfattning!$A:$J,COLUMN(Dold_sammanfattning!$C:$C),0),"")="","",VLOOKUP($E606,Dold_sammanfattning!$A:$J,COLUMN(Dold_sammanfattning!$C:$C),0))</f>
        <v/>
      </c>
      <c r="F606" s="16" t="e">
        <f ca="1">VLOOKUP($E606,Dold_sammanfattning!$A:$K,COLUMN(Dold_sammanfattning!$K:$K),0)</f>
        <v>#N/A</v>
      </c>
    </row>
    <row r="607" spans="2:6" x14ac:dyDescent="0.3">
      <c r="B607" t="str">
        <f ca="1">IF(IFERROR(VLOOKUP($E607,Dold_sammanfattning!$A:$J,COLUMN(Dold_sammanfattning!$C:$C),0),"")="","",VLOOKUP($E607,Dold_sammanfattning!$A:$J,COLUMN(Dold_sammanfattning!$C:$C),0))</f>
        <v/>
      </c>
      <c r="F607" s="16" t="e">
        <f ca="1">VLOOKUP($E607,Dold_sammanfattning!$A:$K,COLUMN(Dold_sammanfattning!$K:$K),0)</f>
        <v>#N/A</v>
      </c>
    </row>
    <row r="608" spans="2:6" x14ac:dyDescent="0.3">
      <c r="B608" t="str">
        <f ca="1">IF(IFERROR(VLOOKUP($E608,Dold_sammanfattning!$A:$J,COLUMN(Dold_sammanfattning!$C:$C),0),"")="","",VLOOKUP($E608,Dold_sammanfattning!$A:$J,COLUMN(Dold_sammanfattning!$C:$C),0))</f>
        <v/>
      </c>
      <c r="F608" s="16" t="e">
        <f ca="1">VLOOKUP($E608,Dold_sammanfattning!$A:$K,COLUMN(Dold_sammanfattning!$K:$K),0)</f>
        <v>#N/A</v>
      </c>
    </row>
    <row r="609" spans="2:6" x14ac:dyDescent="0.3">
      <c r="B609" t="str">
        <f ca="1">IF(IFERROR(VLOOKUP($E609,Dold_sammanfattning!$A:$J,COLUMN(Dold_sammanfattning!$C:$C),0),"")="","",VLOOKUP($E609,Dold_sammanfattning!$A:$J,COLUMN(Dold_sammanfattning!$C:$C),0))</f>
        <v/>
      </c>
      <c r="F609" s="16" t="e">
        <f ca="1">VLOOKUP($E609,Dold_sammanfattning!$A:$K,COLUMN(Dold_sammanfattning!$K:$K),0)</f>
        <v>#N/A</v>
      </c>
    </row>
    <row r="610" spans="2:6" x14ac:dyDescent="0.3">
      <c r="B610" t="str">
        <f ca="1">IF(IFERROR(VLOOKUP($E610,Dold_sammanfattning!$A:$J,COLUMN(Dold_sammanfattning!$C:$C),0),"")="","",VLOOKUP($E610,Dold_sammanfattning!$A:$J,COLUMN(Dold_sammanfattning!$C:$C),0))</f>
        <v/>
      </c>
      <c r="F610" s="16" t="e">
        <f ca="1">VLOOKUP($E610,Dold_sammanfattning!$A:$K,COLUMN(Dold_sammanfattning!$K:$K),0)</f>
        <v>#N/A</v>
      </c>
    </row>
    <row r="611" spans="2:6" x14ac:dyDescent="0.3">
      <c r="B611" t="str">
        <f ca="1">IF(IFERROR(VLOOKUP($E611,Dold_sammanfattning!$A:$J,COLUMN(Dold_sammanfattning!$C:$C),0),"")="","",VLOOKUP($E611,Dold_sammanfattning!$A:$J,COLUMN(Dold_sammanfattning!$C:$C),0))</f>
        <v/>
      </c>
      <c r="F611" s="16" t="e">
        <f ca="1">VLOOKUP($E611,Dold_sammanfattning!$A:$K,COLUMN(Dold_sammanfattning!$K:$K),0)</f>
        <v>#N/A</v>
      </c>
    </row>
    <row r="612" spans="2:6" x14ac:dyDescent="0.3">
      <c r="B612" t="str">
        <f ca="1">IF(IFERROR(VLOOKUP($E612,Dold_sammanfattning!$A:$J,COLUMN(Dold_sammanfattning!$C:$C),0),"")="","",VLOOKUP($E612,Dold_sammanfattning!$A:$J,COLUMN(Dold_sammanfattning!$C:$C),0))</f>
        <v/>
      </c>
      <c r="F612" s="16" t="e">
        <f ca="1">VLOOKUP($E612,Dold_sammanfattning!$A:$K,COLUMN(Dold_sammanfattning!$K:$K),0)</f>
        <v>#N/A</v>
      </c>
    </row>
    <row r="613" spans="2:6" x14ac:dyDescent="0.3">
      <c r="B613" t="str">
        <f ca="1">IF(IFERROR(VLOOKUP($E613,Dold_sammanfattning!$A:$J,COLUMN(Dold_sammanfattning!$C:$C),0),"")="","",VLOOKUP($E613,Dold_sammanfattning!$A:$J,COLUMN(Dold_sammanfattning!$C:$C),0))</f>
        <v/>
      </c>
      <c r="F613" s="16" t="e">
        <f ca="1">VLOOKUP($E613,Dold_sammanfattning!$A:$K,COLUMN(Dold_sammanfattning!$K:$K),0)</f>
        <v>#N/A</v>
      </c>
    </row>
    <row r="614" spans="2:6" x14ac:dyDescent="0.3">
      <c r="B614" t="str">
        <f ca="1">IF(IFERROR(VLOOKUP($E614,Dold_sammanfattning!$A:$J,COLUMN(Dold_sammanfattning!$C:$C),0),"")="","",VLOOKUP($E614,Dold_sammanfattning!$A:$J,COLUMN(Dold_sammanfattning!$C:$C),0))</f>
        <v/>
      </c>
      <c r="F614" s="16" t="e">
        <f ca="1">VLOOKUP($E614,Dold_sammanfattning!$A:$K,COLUMN(Dold_sammanfattning!$K:$K),0)</f>
        <v>#N/A</v>
      </c>
    </row>
    <row r="615" spans="2:6" x14ac:dyDescent="0.3">
      <c r="B615" t="str">
        <f ca="1">IF(IFERROR(VLOOKUP($E615,Dold_sammanfattning!$A:$J,COLUMN(Dold_sammanfattning!$C:$C),0),"")="","",VLOOKUP($E615,Dold_sammanfattning!$A:$J,COLUMN(Dold_sammanfattning!$C:$C),0))</f>
        <v/>
      </c>
      <c r="F615" s="16" t="e">
        <f ca="1">VLOOKUP($E615,Dold_sammanfattning!$A:$K,COLUMN(Dold_sammanfattning!$K:$K),0)</f>
        <v>#N/A</v>
      </c>
    </row>
    <row r="616" spans="2:6" x14ac:dyDescent="0.3">
      <c r="B616" t="str">
        <f ca="1">IF(IFERROR(VLOOKUP($E616,Dold_sammanfattning!$A:$J,COLUMN(Dold_sammanfattning!$C:$C),0),"")="","",VLOOKUP($E616,Dold_sammanfattning!$A:$J,COLUMN(Dold_sammanfattning!$C:$C),0))</f>
        <v/>
      </c>
      <c r="F616" s="16" t="e">
        <f ca="1">VLOOKUP($E616,Dold_sammanfattning!$A:$K,COLUMN(Dold_sammanfattning!$K:$K),0)</f>
        <v>#N/A</v>
      </c>
    </row>
    <row r="617" spans="2:6" x14ac:dyDescent="0.3">
      <c r="B617" t="str">
        <f ca="1">IF(IFERROR(VLOOKUP($E617,Dold_sammanfattning!$A:$J,COLUMN(Dold_sammanfattning!$C:$C),0),"")="","",VLOOKUP($E617,Dold_sammanfattning!$A:$J,COLUMN(Dold_sammanfattning!$C:$C),0))</f>
        <v/>
      </c>
      <c r="F617" s="16" t="e">
        <f ca="1">VLOOKUP($E617,Dold_sammanfattning!$A:$K,COLUMN(Dold_sammanfattning!$K:$K),0)</f>
        <v>#N/A</v>
      </c>
    </row>
    <row r="618" spans="2:6" x14ac:dyDescent="0.3">
      <c r="B618" t="str">
        <f ca="1">IF(IFERROR(VLOOKUP($E618,Dold_sammanfattning!$A:$J,COLUMN(Dold_sammanfattning!$C:$C),0),"")="","",VLOOKUP($E618,Dold_sammanfattning!$A:$J,COLUMN(Dold_sammanfattning!$C:$C),0))</f>
        <v/>
      </c>
      <c r="F618" s="16" t="e">
        <f ca="1">VLOOKUP($E618,Dold_sammanfattning!$A:$K,COLUMN(Dold_sammanfattning!$K:$K),0)</f>
        <v>#N/A</v>
      </c>
    </row>
    <row r="619" spans="2:6" x14ac:dyDescent="0.3">
      <c r="B619" t="str">
        <f ca="1">IF(IFERROR(VLOOKUP($E619,Dold_sammanfattning!$A:$J,COLUMN(Dold_sammanfattning!$C:$C),0),"")="","",VLOOKUP($E619,Dold_sammanfattning!$A:$J,COLUMN(Dold_sammanfattning!$C:$C),0))</f>
        <v/>
      </c>
      <c r="F619" s="16" t="e">
        <f ca="1">VLOOKUP($E619,Dold_sammanfattning!$A:$K,COLUMN(Dold_sammanfattning!$K:$K),0)</f>
        <v>#N/A</v>
      </c>
    </row>
    <row r="620" spans="2:6" x14ac:dyDescent="0.3">
      <c r="B620" t="str">
        <f ca="1">IF(IFERROR(VLOOKUP($E620,Dold_sammanfattning!$A:$J,COLUMN(Dold_sammanfattning!$C:$C),0),"")="","",VLOOKUP($E620,Dold_sammanfattning!$A:$J,COLUMN(Dold_sammanfattning!$C:$C),0))</f>
        <v/>
      </c>
      <c r="F620" s="16" t="e">
        <f ca="1">VLOOKUP($E620,Dold_sammanfattning!$A:$K,COLUMN(Dold_sammanfattning!$K:$K),0)</f>
        <v>#N/A</v>
      </c>
    </row>
    <row r="621" spans="2:6" x14ac:dyDescent="0.3">
      <c r="B621" t="str">
        <f ca="1">IF(IFERROR(VLOOKUP($E621,Dold_sammanfattning!$A:$J,COLUMN(Dold_sammanfattning!$C:$C),0),"")="","",VLOOKUP($E621,Dold_sammanfattning!$A:$J,COLUMN(Dold_sammanfattning!$C:$C),0))</f>
        <v/>
      </c>
      <c r="F621" s="16" t="e">
        <f ca="1">VLOOKUP($E621,Dold_sammanfattning!$A:$K,COLUMN(Dold_sammanfattning!$K:$K),0)</f>
        <v>#N/A</v>
      </c>
    </row>
    <row r="622" spans="2:6" x14ac:dyDescent="0.3">
      <c r="B622" t="str">
        <f ca="1">IF(IFERROR(VLOOKUP($E622,Dold_sammanfattning!$A:$J,COLUMN(Dold_sammanfattning!$C:$C),0),"")="","",VLOOKUP($E622,Dold_sammanfattning!$A:$J,COLUMN(Dold_sammanfattning!$C:$C),0))</f>
        <v/>
      </c>
      <c r="F622" s="16" t="e">
        <f ca="1">VLOOKUP($E622,Dold_sammanfattning!$A:$K,COLUMN(Dold_sammanfattning!$K:$K),0)</f>
        <v>#N/A</v>
      </c>
    </row>
    <row r="623" spans="2:6" x14ac:dyDescent="0.3">
      <c r="B623" t="str">
        <f ca="1">IF(IFERROR(VLOOKUP($E623,Dold_sammanfattning!$A:$J,COLUMN(Dold_sammanfattning!$C:$C),0),"")="","",VLOOKUP($E623,Dold_sammanfattning!$A:$J,COLUMN(Dold_sammanfattning!$C:$C),0))</f>
        <v/>
      </c>
      <c r="F623" s="16" t="e">
        <f ca="1">VLOOKUP($E623,Dold_sammanfattning!$A:$K,COLUMN(Dold_sammanfattning!$K:$K),0)</f>
        <v>#N/A</v>
      </c>
    </row>
    <row r="624" spans="2:6" x14ac:dyDescent="0.3">
      <c r="B624" t="str">
        <f ca="1">IF(IFERROR(VLOOKUP($E624,Dold_sammanfattning!$A:$J,COLUMN(Dold_sammanfattning!$C:$C),0),"")="","",VLOOKUP($E624,Dold_sammanfattning!$A:$J,COLUMN(Dold_sammanfattning!$C:$C),0))</f>
        <v/>
      </c>
      <c r="F624" s="16" t="e">
        <f ca="1">VLOOKUP($E624,Dold_sammanfattning!$A:$K,COLUMN(Dold_sammanfattning!$K:$K),0)</f>
        <v>#N/A</v>
      </c>
    </row>
    <row r="625" spans="2:6" x14ac:dyDescent="0.3">
      <c r="B625" t="str">
        <f ca="1">IF(IFERROR(VLOOKUP($E625,Dold_sammanfattning!$A:$J,COLUMN(Dold_sammanfattning!$C:$C),0),"")="","",VLOOKUP($E625,Dold_sammanfattning!$A:$J,COLUMN(Dold_sammanfattning!$C:$C),0))</f>
        <v/>
      </c>
      <c r="F625" s="16" t="e">
        <f ca="1">VLOOKUP($E625,Dold_sammanfattning!$A:$K,COLUMN(Dold_sammanfattning!$K:$K),0)</f>
        <v>#N/A</v>
      </c>
    </row>
    <row r="626" spans="2:6" x14ac:dyDescent="0.3">
      <c r="B626" t="str">
        <f ca="1">IF(IFERROR(VLOOKUP($E626,Dold_sammanfattning!$A:$J,COLUMN(Dold_sammanfattning!$C:$C),0),"")="","",VLOOKUP($E626,Dold_sammanfattning!$A:$J,COLUMN(Dold_sammanfattning!$C:$C),0))</f>
        <v/>
      </c>
      <c r="F626" s="16" t="e">
        <f ca="1">VLOOKUP($E626,Dold_sammanfattning!$A:$K,COLUMN(Dold_sammanfattning!$K:$K),0)</f>
        <v>#N/A</v>
      </c>
    </row>
    <row r="627" spans="2:6" x14ac:dyDescent="0.3">
      <c r="B627" t="str">
        <f ca="1">IF(IFERROR(VLOOKUP($E627,Dold_sammanfattning!$A:$J,COLUMN(Dold_sammanfattning!$C:$C),0),"")="","",VLOOKUP($E627,Dold_sammanfattning!$A:$J,COLUMN(Dold_sammanfattning!$C:$C),0))</f>
        <v/>
      </c>
      <c r="F627" s="16" t="e">
        <f ca="1">VLOOKUP($E627,Dold_sammanfattning!$A:$K,COLUMN(Dold_sammanfattning!$K:$K),0)</f>
        <v>#N/A</v>
      </c>
    </row>
    <row r="628" spans="2:6" x14ac:dyDescent="0.3">
      <c r="B628" t="str">
        <f ca="1">IF(IFERROR(VLOOKUP($E628,Dold_sammanfattning!$A:$J,COLUMN(Dold_sammanfattning!$C:$C),0),"")="","",VLOOKUP($E628,Dold_sammanfattning!$A:$J,COLUMN(Dold_sammanfattning!$C:$C),0))</f>
        <v/>
      </c>
      <c r="F628" s="16" t="e">
        <f ca="1">VLOOKUP($E628,Dold_sammanfattning!$A:$K,COLUMN(Dold_sammanfattning!$K:$K),0)</f>
        <v>#N/A</v>
      </c>
    </row>
    <row r="629" spans="2:6" x14ac:dyDescent="0.3">
      <c r="B629" t="str">
        <f ca="1">IF(IFERROR(VLOOKUP($E629,Dold_sammanfattning!$A:$J,COLUMN(Dold_sammanfattning!$C:$C),0),"")="","",VLOOKUP($E629,Dold_sammanfattning!$A:$J,COLUMN(Dold_sammanfattning!$C:$C),0))</f>
        <v/>
      </c>
      <c r="F629" s="16" t="e">
        <f ca="1">VLOOKUP($E629,Dold_sammanfattning!$A:$K,COLUMN(Dold_sammanfattning!$K:$K),0)</f>
        <v>#N/A</v>
      </c>
    </row>
    <row r="630" spans="2:6" x14ac:dyDescent="0.3">
      <c r="B630" t="str">
        <f ca="1">IF(IFERROR(VLOOKUP($E630,Dold_sammanfattning!$A:$J,COLUMN(Dold_sammanfattning!$C:$C),0),"")="","",VLOOKUP($E630,Dold_sammanfattning!$A:$J,COLUMN(Dold_sammanfattning!$C:$C),0))</f>
        <v/>
      </c>
      <c r="F630" s="16" t="e">
        <f ca="1">VLOOKUP($E630,Dold_sammanfattning!$A:$K,COLUMN(Dold_sammanfattning!$K:$K),0)</f>
        <v>#N/A</v>
      </c>
    </row>
    <row r="631" spans="2:6" x14ac:dyDescent="0.3">
      <c r="B631" t="str">
        <f ca="1">IF(IFERROR(VLOOKUP($E631,Dold_sammanfattning!$A:$J,COLUMN(Dold_sammanfattning!$C:$C),0),"")="","",VLOOKUP($E631,Dold_sammanfattning!$A:$J,COLUMN(Dold_sammanfattning!$C:$C),0))</f>
        <v/>
      </c>
      <c r="F631" s="16" t="e">
        <f ca="1">VLOOKUP($E631,Dold_sammanfattning!$A:$K,COLUMN(Dold_sammanfattning!$K:$K),0)</f>
        <v>#N/A</v>
      </c>
    </row>
    <row r="632" spans="2:6" x14ac:dyDescent="0.3">
      <c r="B632" t="str">
        <f ca="1">IF(IFERROR(VLOOKUP($E632,Dold_sammanfattning!$A:$J,COLUMN(Dold_sammanfattning!$C:$C),0),"")="","",VLOOKUP($E632,Dold_sammanfattning!$A:$J,COLUMN(Dold_sammanfattning!$C:$C),0))</f>
        <v/>
      </c>
      <c r="F632" s="16" t="e">
        <f ca="1">VLOOKUP($E632,Dold_sammanfattning!$A:$K,COLUMN(Dold_sammanfattning!$K:$K),0)</f>
        <v>#N/A</v>
      </c>
    </row>
    <row r="633" spans="2:6" x14ac:dyDescent="0.3">
      <c r="B633" t="str">
        <f ca="1">IF(IFERROR(VLOOKUP($E633,Dold_sammanfattning!$A:$J,COLUMN(Dold_sammanfattning!$C:$C),0),"")="","",VLOOKUP($E633,Dold_sammanfattning!$A:$J,COLUMN(Dold_sammanfattning!$C:$C),0))</f>
        <v/>
      </c>
      <c r="F633" s="16" t="e">
        <f ca="1">VLOOKUP($E633,Dold_sammanfattning!$A:$K,COLUMN(Dold_sammanfattning!$K:$K),0)</f>
        <v>#N/A</v>
      </c>
    </row>
    <row r="634" spans="2:6" x14ac:dyDescent="0.3">
      <c r="B634" t="str">
        <f ca="1">IF(IFERROR(VLOOKUP($E634,Dold_sammanfattning!$A:$J,COLUMN(Dold_sammanfattning!$C:$C),0),"")="","",VLOOKUP($E634,Dold_sammanfattning!$A:$J,COLUMN(Dold_sammanfattning!$C:$C),0))</f>
        <v/>
      </c>
      <c r="F634" s="16" t="e">
        <f ca="1">VLOOKUP($E634,Dold_sammanfattning!$A:$K,COLUMN(Dold_sammanfattning!$K:$K),0)</f>
        <v>#N/A</v>
      </c>
    </row>
    <row r="635" spans="2:6" x14ac:dyDescent="0.3">
      <c r="B635" t="str">
        <f ca="1">IF(IFERROR(VLOOKUP($E635,Dold_sammanfattning!$A:$J,COLUMN(Dold_sammanfattning!$C:$C),0),"")="","",VLOOKUP($E635,Dold_sammanfattning!$A:$J,COLUMN(Dold_sammanfattning!$C:$C),0))</f>
        <v/>
      </c>
      <c r="F635" s="16" t="e">
        <f ca="1">VLOOKUP($E635,Dold_sammanfattning!$A:$K,COLUMN(Dold_sammanfattning!$K:$K),0)</f>
        <v>#N/A</v>
      </c>
    </row>
    <row r="636" spans="2:6" x14ac:dyDescent="0.3">
      <c r="B636" t="str">
        <f ca="1">IF(IFERROR(VLOOKUP($E636,Dold_sammanfattning!$A:$J,COLUMN(Dold_sammanfattning!$C:$C),0),"")="","",VLOOKUP($E636,Dold_sammanfattning!$A:$J,COLUMN(Dold_sammanfattning!$C:$C),0))</f>
        <v/>
      </c>
      <c r="F636" s="16" t="e">
        <f ca="1">VLOOKUP($E636,Dold_sammanfattning!$A:$K,COLUMN(Dold_sammanfattning!$K:$K),0)</f>
        <v>#N/A</v>
      </c>
    </row>
    <row r="637" spans="2:6" x14ac:dyDescent="0.3">
      <c r="B637" t="str">
        <f ca="1">IF(IFERROR(VLOOKUP($E637,Dold_sammanfattning!$A:$J,COLUMN(Dold_sammanfattning!$C:$C),0),"")="","",VLOOKUP($E637,Dold_sammanfattning!$A:$J,COLUMN(Dold_sammanfattning!$C:$C),0))</f>
        <v/>
      </c>
      <c r="F637" s="16" t="e">
        <f ca="1">VLOOKUP($E637,Dold_sammanfattning!$A:$K,COLUMN(Dold_sammanfattning!$K:$K),0)</f>
        <v>#N/A</v>
      </c>
    </row>
    <row r="638" spans="2:6" x14ac:dyDescent="0.3">
      <c r="B638" t="str">
        <f ca="1">IF(IFERROR(VLOOKUP($E638,Dold_sammanfattning!$A:$J,COLUMN(Dold_sammanfattning!$C:$C),0),"")="","",VLOOKUP($E638,Dold_sammanfattning!$A:$J,COLUMN(Dold_sammanfattning!$C:$C),0))</f>
        <v/>
      </c>
      <c r="F638" s="16" t="e">
        <f ca="1">VLOOKUP($E638,Dold_sammanfattning!$A:$K,COLUMN(Dold_sammanfattning!$K:$K),0)</f>
        <v>#N/A</v>
      </c>
    </row>
    <row r="639" spans="2:6" x14ac:dyDescent="0.3">
      <c r="B639" t="str">
        <f ca="1">IF(IFERROR(VLOOKUP($E639,Dold_sammanfattning!$A:$J,COLUMN(Dold_sammanfattning!$C:$C),0),"")="","",VLOOKUP($E639,Dold_sammanfattning!$A:$J,COLUMN(Dold_sammanfattning!$C:$C),0))</f>
        <v/>
      </c>
      <c r="F639" s="16" t="e">
        <f ca="1">VLOOKUP($E639,Dold_sammanfattning!$A:$K,COLUMN(Dold_sammanfattning!$K:$K),0)</f>
        <v>#N/A</v>
      </c>
    </row>
    <row r="640" spans="2:6" x14ac:dyDescent="0.3">
      <c r="B640" t="str">
        <f ca="1">IF(IFERROR(VLOOKUP($E640,Dold_sammanfattning!$A:$J,COLUMN(Dold_sammanfattning!$C:$C),0),"")="","",VLOOKUP($E640,Dold_sammanfattning!$A:$J,COLUMN(Dold_sammanfattning!$C:$C),0))</f>
        <v/>
      </c>
      <c r="F640" s="16" t="e">
        <f ca="1">VLOOKUP($E640,Dold_sammanfattning!$A:$K,COLUMN(Dold_sammanfattning!$K:$K),0)</f>
        <v>#N/A</v>
      </c>
    </row>
    <row r="641" spans="2:6" x14ac:dyDescent="0.3">
      <c r="B641" t="str">
        <f ca="1">IF(IFERROR(VLOOKUP($E641,Dold_sammanfattning!$A:$J,COLUMN(Dold_sammanfattning!$C:$C),0),"")="","",VLOOKUP($E641,Dold_sammanfattning!$A:$J,COLUMN(Dold_sammanfattning!$C:$C),0))</f>
        <v/>
      </c>
      <c r="F641" s="16" t="e">
        <f ca="1">VLOOKUP($E641,Dold_sammanfattning!$A:$K,COLUMN(Dold_sammanfattning!$K:$K),0)</f>
        <v>#N/A</v>
      </c>
    </row>
    <row r="642" spans="2:6" x14ac:dyDescent="0.3">
      <c r="B642" t="str">
        <f ca="1">IF(IFERROR(VLOOKUP($E642,Dold_sammanfattning!$A:$J,COLUMN(Dold_sammanfattning!$C:$C),0),"")="","",VLOOKUP($E642,Dold_sammanfattning!$A:$J,COLUMN(Dold_sammanfattning!$C:$C),0))</f>
        <v/>
      </c>
      <c r="F642" s="16" t="e">
        <f ca="1">VLOOKUP($E642,Dold_sammanfattning!$A:$K,COLUMN(Dold_sammanfattning!$K:$K),0)</f>
        <v>#N/A</v>
      </c>
    </row>
    <row r="643" spans="2:6" x14ac:dyDescent="0.3">
      <c r="B643" t="str">
        <f ca="1">IF(IFERROR(VLOOKUP($E643,Dold_sammanfattning!$A:$J,COLUMN(Dold_sammanfattning!$C:$C),0),"")="","",VLOOKUP($E643,Dold_sammanfattning!$A:$J,COLUMN(Dold_sammanfattning!$C:$C),0))</f>
        <v/>
      </c>
      <c r="F643" s="16" t="e">
        <f ca="1">VLOOKUP($E643,Dold_sammanfattning!$A:$K,COLUMN(Dold_sammanfattning!$K:$K),0)</f>
        <v>#N/A</v>
      </c>
    </row>
    <row r="644" spans="2:6" x14ac:dyDescent="0.3">
      <c r="B644" t="str">
        <f ca="1">IF(IFERROR(VLOOKUP($E644,Dold_sammanfattning!$A:$J,COLUMN(Dold_sammanfattning!$C:$C),0),"")="","",VLOOKUP($E644,Dold_sammanfattning!$A:$J,COLUMN(Dold_sammanfattning!$C:$C),0))</f>
        <v/>
      </c>
      <c r="F644" s="16" t="e">
        <f ca="1">VLOOKUP($E644,Dold_sammanfattning!$A:$K,COLUMN(Dold_sammanfattning!$K:$K),0)</f>
        <v>#N/A</v>
      </c>
    </row>
    <row r="645" spans="2:6" x14ac:dyDescent="0.3">
      <c r="B645" t="str">
        <f ca="1">IF(IFERROR(VLOOKUP($E645,Dold_sammanfattning!$A:$J,COLUMN(Dold_sammanfattning!$C:$C),0),"")="","",VLOOKUP($E645,Dold_sammanfattning!$A:$J,COLUMN(Dold_sammanfattning!$C:$C),0))</f>
        <v/>
      </c>
      <c r="F645" s="16" t="e">
        <f ca="1">VLOOKUP($E645,Dold_sammanfattning!$A:$K,COLUMN(Dold_sammanfattning!$K:$K),0)</f>
        <v>#N/A</v>
      </c>
    </row>
    <row r="646" spans="2:6" x14ac:dyDescent="0.3">
      <c r="B646" t="str">
        <f ca="1">IF(IFERROR(VLOOKUP($E646,Dold_sammanfattning!$A:$J,COLUMN(Dold_sammanfattning!$C:$C),0),"")="","",VLOOKUP($E646,Dold_sammanfattning!$A:$J,COLUMN(Dold_sammanfattning!$C:$C),0))</f>
        <v/>
      </c>
      <c r="F646" s="16" t="e">
        <f ca="1">VLOOKUP($E646,Dold_sammanfattning!$A:$K,COLUMN(Dold_sammanfattning!$K:$K),0)</f>
        <v>#N/A</v>
      </c>
    </row>
    <row r="647" spans="2:6" x14ac:dyDescent="0.3">
      <c r="B647" t="str">
        <f ca="1">IF(IFERROR(VLOOKUP($E647,Dold_sammanfattning!$A:$J,COLUMN(Dold_sammanfattning!$C:$C),0),"")="","",VLOOKUP($E647,Dold_sammanfattning!$A:$J,COLUMN(Dold_sammanfattning!$C:$C),0))</f>
        <v/>
      </c>
      <c r="F647" s="16" t="e">
        <f ca="1">VLOOKUP($E647,Dold_sammanfattning!$A:$K,COLUMN(Dold_sammanfattning!$K:$K),0)</f>
        <v>#N/A</v>
      </c>
    </row>
    <row r="648" spans="2:6" x14ac:dyDescent="0.3">
      <c r="B648" t="str">
        <f ca="1">IF(IFERROR(VLOOKUP($E648,Dold_sammanfattning!$A:$J,COLUMN(Dold_sammanfattning!$C:$C),0),"")="","",VLOOKUP($E648,Dold_sammanfattning!$A:$J,COLUMN(Dold_sammanfattning!$C:$C),0))</f>
        <v/>
      </c>
      <c r="F648" s="16" t="e">
        <f ca="1">VLOOKUP($E648,Dold_sammanfattning!$A:$K,COLUMN(Dold_sammanfattning!$K:$K),0)</f>
        <v>#N/A</v>
      </c>
    </row>
    <row r="649" spans="2:6" x14ac:dyDescent="0.3">
      <c r="B649" t="str">
        <f ca="1">IF(IFERROR(VLOOKUP($E649,Dold_sammanfattning!$A:$J,COLUMN(Dold_sammanfattning!$C:$C),0),"")="","",VLOOKUP($E649,Dold_sammanfattning!$A:$J,COLUMN(Dold_sammanfattning!$C:$C),0))</f>
        <v/>
      </c>
      <c r="F649" s="16" t="e">
        <f ca="1">VLOOKUP($E649,Dold_sammanfattning!$A:$K,COLUMN(Dold_sammanfattning!$K:$K),0)</f>
        <v>#N/A</v>
      </c>
    </row>
    <row r="650" spans="2:6" x14ac:dyDescent="0.3">
      <c r="B650" t="str">
        <f ca="1">IF(IFERROR(VLOOKUP($E650,Dold_sammanfattning!$A:$J,COLUMN(Dold_sammanfattning!$C:$C),0),"")="","",VLOOKUP($E650,Dold_sammanfattning!$A:$J,COLUMN(Dold_sammanfattning!$C:$C),0))</f>
        <v/>
      </c>
      <c r="F650" s="16" t="e">
        <f ca="1">VLOOKUP($E650,Dold_sammanfattning!$A:$K,COLUMN(Dold_sammanfattning!$K:$K),0)</f>
        <v>#N/A</v>
      </c>
    </row>
    <row r="651" spans="2:6" x14ac:dyDescent="0.3">
      <c r="B651" t="str">
        <f ca="1">IF(IFERROR(VLOOKUP($E651,Dold_sammanfattning!$A:$J,COLUMN(Dold_sammanfattning!$C:$C),0),"")="","",VLOOKUP($E651,Dold_sammanfattning!$A:$J,COLUMN(Dold_sammanfattning!$C:$C),0))</f>
        <v/>
      </c>
      <c r="F651" s="16" t="e">
        <f ca="1">VLOOKUP($E651,Dold_sammanfattning!$A:$K,COLUMN(Dold_sammanfattning!$K:$K),0)</f>
        <v>#N/A</v>
      </c>
    </row>
    <row r="652" spans="2:6" x14ac:dyDescent="0.3">
      <c r="B652" t="str">
        <f ca="1">IF(IFERROR(VLOOKUP($E652,Dold_sammanfattning!$A:$J,COLUMN(Dold_sammanfattning!$C:$C),0),"")="","",VLOOKUP($E652,Dold_sammanfattning!$A:$J,COLUMN(Dold_sammanfattning!$C:$C),0))</f>
        <v/>
      </c>
      <c r="F652" s="16" t="e">
        <f ca="1">VLOOKUP($E652,Dold_sammanfattning!$A:$K,COLUMN(Dold_sammanfattning!$K:$K),0)</f>
        <v>#N/A</v>
      </c>
    </row>
    <row r="653" spans="2:6" x14ac:dyDescent="0.3">
      <c r="B653" t="str">
        <f ca="1">IF(IFERROR(VLOOKUP($E653,Dold_sammanfattning!$A:$J,COLUMN(Dold_sammanfattning!$C:$C),0),"")="","",VLOOKUP($E653,Dold_sammanfattning!$A:$J,COLUMN(Dold_sammanfattning!$C:$C),0))</f>
        <v/>
      </c>
      <c r="F653" s="16" t="e">
        <f ca="1">VLOOKUP($E653,Dold_sammanfattning!$A:$K,COLUMN(Dold_sammanfattning!$K:$K),0)</f>
        <v>#N/A</v>
      </c>
    </row>
    <row r="654" spans="2:6" x14ac:dyDescent="0.3">
      <c r="B654" t="str">
        <f ca="1">IF(IFERROR(VLOOKUP($E654,Dold_sammanfattning!$A:$J,COLUMN(Dold_sammanfattning!$C:$C),0),"")="","",VLOOKUP($E654,Dold_sammanfattning!$A:$J,COLUMN(Dold_sammanfattning!$C:$C),0))</f>
        <v/>
      </c>
      <c r="F654" s="16" t="e">
        <f ca="1">VLOOKUP($E654,Dold_sammanfattning!$A:$K,COLUMN(Dold_sammanfattning!$K:$K),0)</f>
        <v>#N/A</v>
      </c>
    </row>
    <row r="655" spans="2:6" x14ac:dyDescent="0.3">
      <c r="B655" t="str">
        <f ca="1">IF(IFERROR(VLOOKUP($E655,Dold_sammanfattning!$A:$J,COLUMN(Dold_sammanfattning!$C:$C),0),"")="","",VLOOKUP($E655,Dold_sammanfattning!$A:$J,COLUMN(Dold_sammanfattning!$C:$C),0))</f>
        <v/>
      </c>
      <c r="F655" s="16" t="e">
        <f ca="1">VLOOKUP($E655,Dold_sammanfattning!$A:$K,COLUMN(Dold_sammanfattning!$K:$K),0)</f>
        <v>#N/A</v>
      </c>
    </row>
    <row r="656" spans="2:6" x14ac:dyDescent="0.3">
      <c r="B656" t="str">
        <f ca="1">IF(IFERROR(VLOOKUP($E656,Dold_sammanfattning!$A:$J,COLUMN(Dold_sammanfattning!$C:$C),0),"")="","",VLOOKUP($E656,Dold_sammanfattning!$A:$J,COLUMN(Dold_sammanfattning!$C:$C),0))</f>
        <v/>
      </c>
      <c r="F656" s="16" t="e">
        <f ca="1">VLOOKUP($E656,Dold_sammanfattning!$A:$K,COLUMN(Dold_sammanfattning!$K:$K),0)</f>
        <v>#N/A</v>
      </c>
    </row>
    <row r="657" spans="2:6" x14ac:dyDescent="0.3">
      <c r="B657" t="str">
        <f ca="1">IF(IFERROR(VLOOKUP($E657,Dold_sammanfattning!$A:$J,COLUMN(Dold_sammanfattning!$C:$C),0),"")="","",VLOOKUP($E657,Dold_sammanfattning!$A:$J,COLUMN(Dold_sammanfattning!$C:$C),0))</f>
        <v/>
      </c>
      <c r="F657" s="16" t="e">
        <f ca="1">VLOOKUP($E657,Dold_sammanfattning!$A:$K,COLUMN(Dold_sammanfattning!$K:$K),0)</f>
        <v>#N/A</v>
      </c>
    </row>
    <row r="658" spans="2:6" x14ac:dyDescent="0.3">
      <c r="B658" t="str">
        <f ca="1">IF(IFERROR(VLOOKUP($E658,Dold_sammanfattning!$A:$J,COLUMN(Dold_sammanfattning!$C:$C),0),"")="","",VLOOKUP($E658,Dold_sammanfattning!$A:$J,COLUMN(Dold_sammanfattning!$C:$C),0))</f>
        <v/>
      </c>
      <c r="F658" s="16" t="e">
        <f ca="1">VLOOKUP($E658,Dold_sammanfattning!$A:$K,COLUMN(Dold_sammanfattning!$K:$K),0)</f>
        <v>#N/A</v>
      </c>
    </row>
    <row r="659" spans="2:6" x14ac:dyDescent="0.3">
      <c r="B659" t="str">
        <f ca="1">IF(IFERROR(VLOOKUP($E659,Dold_sammanfattning!$A:$J,COLUMN(Dold_sammanfattning!$C:$C),0),"")="","",VLOOKUP($E659,Dold_sammanfattning!$A:$J,COLUMN(Dold_sammanfattning!$C:$C),0))</f>
        <v/>
      </c>
      <c r="F659" s="16" t="e">
        <f ca="1">VLOOKUP($E659,Dold_sammanfattning!$A:$K,COLUMN(Dold_sammanfattning!$K:$K),0)</f>
        <v>#N/A</v>
      </c>
    </row>
    <row r="660" spans="2:6" x14ac:dyDescent="0.3">
      <c r="B660" t="str">
        <f ca="1">IF(IFERROR(VLOOKUP($E660,Dold_sammanfattning!$A:$J,COLUMN(Dold_sammanfattning!$C:$C),0),"")="","",VLOOKUP($E660,Dold_sammanfattning!$A:$J,COLUMN(Dold_sammanfattning!$C:$C),0))</f>
        <v/>
      </c>
      <c r="F660" s="16" t="e">
        <f ca="1">VLOOKUP($E660,Dold_sammanfattning!$A:$K,COLUMN(Dold_sammanfattning!$K:$K),0)</f>
        <v>#N/A</v>
      </c>
    </row>
    <row r="661" spans="2:6" x14ac:dyDescent="0.3">
      <c r="B661" t="str">
        <f ca="1">IF(IFERROR(VLOOKUP($E661,Dold_sammanfattning!$A:$J,COLUMN(Dold_sammanfattning!$C:$C),0),"")="","",VLOOKUP($E661,Dold_sammanfattning!$A:$J,COLUMN(Dold_sammanfattning!$C:$C),0))</f>
        <v/>
      </c>
      <c r="F661" s="16" t="e">
        <f ca="1">VLOOKUP($E661,Dold_sammanfattning!$A:$K,COLUMN(Dold_sammanfattning!$K:$K),0)</f>
        <v>#N/A</v>
      </c>
    </row>
    <row r="662" spans="2:6" x14ac:dyDescent="0.3">
      <c r="B662" t="str">
        <f ca="1">IF(IFERROR(VLOOKUP($E662,Dold_sammanfattning!$A:$J,COLUMN(Dold_sammanfattning!$C:$C),0),"")="","",VLOOKUP($E662,Dold_sammanfattning!$A:$J,COLUMN(Dold_sammanfattning!$C:$C),0))</f>
        <v/>
      </c>
      <c r="F662" s="16" t="e">
        <f ca="1">VLOOKUP($E662,Dold_sammanfattning!$A:$K,COLUMN(Dold_sammanfattning!$K:$K),0)</f>
        <v>#N/A</v>
      </c>
    </row>
    <row r="663" spans="2:6" x14ac:dyDescent="0.3">
      <c r="B663" t="str">
        <f ca="1">IF(IFERROR(VLOOKUP($E663,Dold_sammanfattning!$A:$J,COLUMN(Dold_sammanfattning!$C:$C),0),"")="","",VLOOKUP($E663,Dold_sammanfattning!$A:$J,COLUMN(Dold_sammanfattning!$C:$C),0))</f>
        <v/>
      </c>
      <c r="F663" s="16" t="e">
        <f ca="1">VLOOKUP($E663,Dold_sammanfattning!$A:$K,COLUMN(Dold_sammanfattning!$K:$K),0)</f>
        <v>#N/A</v>
      </c>
    </row>
    <row r="664" spans="2:6" x14ac:dyDescent="0.3">
      <c r="B664" t="str">
        <f ca="1">IF(IFERROR(VLOOKUP($E664,Dold_sammanfattning!$A:$J,COLUMN(Dold_sammanfattning!$C:$C),0),"")="","",VLOOKUP($E664,Dold_sammanfattning!$A:$J,COLUMN(Dold_sammanfattning!$C:$C),0))</f>
        <v/>
      </c>
      <c r="F664" s="16" t="e">
        <f ca="1">VLOOKUP($E664,Dold_sammanfattning!$A:$K,COLUMN(Dold_sammanfattning!$K:$K),0)</f>
        <v>#N/A</v>
      </c>
    </row>
    <row r="665" spans="2:6" x14ac:dyDescent="0.3">
      <c r="B665" t="str">
        <f ca="1">IF(IFERROR(VLOOKUP($E665,Dold_sammanfattning!$A:$J,COLUMN(Dold_sammanfattning!$C:$C),0),"")="","",VLOOKUP($E665,Dold_sammanfattning!$A:$J,COLUMN(Dold_sammanfattning!$C:$C),0))</f>
        <v/>
      </c>
      <c r="F665" s="16" t="e">
        <f ca="1">VLOOKUP($E665,Dold_sammanfattning!$A:$K,COLUMN(Dold_sammanfattning!$K:$K),0)</f>
        <v>#N/A</v>
      </c>
    </row>
    <row r="666" spans="2:6" x14ac:dyDescent="0.3">
      <c r="B666" t="str">
        <f ca="1">IF(IFERROR(VLOOKUP($E666,Dold_sammanfattning!$A:$J,COLUMN(Dold_sammanfattning!$C:$C),0),"")="","",VLOOKUP($E666,Dold_sammanfattning!$A:$J,COLUMN(Dold_sammanfattning!$C:$C),0))</f>
        <v/>
      </c>
      <c r="F666" s="16" t="e">
        <f ca="1">VLOOKUP($E666,Dold_sammanfattning!$A:$K,COLUMN(Dold_sammanfattning!$K:$K),0)</f>
        <v>#N/A</v>
      </c>
    </row>
    <row r="667" spans="2:6" x14ac:dyDescent="0.3">
      <c r="B667" t="str">
        <f ca="1">IF(IFERROR(VLOOKUP($E667,Dold_sammanfattning!$A:$J,COLUMN(Dold_sammanfattning!$C:$C),0),"")="","",VLOOKUP($E667,Dold_sammanfattning!$A:$J,COLUMN(Dold_sammanfattning!$C:$C),0))</f>
        <v/>
      </c>
      <c r="F667" s="16" t="e">
        <f ca="1">VLOOKUP($E667,Dold_sammanfattning!$A:$K,COLUMN(Dold_sammanfattning!$K:$K),0)</f>
        <v>#N/A</v>
      </c>
    </row>
    <row r="668" spans="2:6" x14ac:dyDescent="0.3">
      <c r="B668" t="str">
        <f ca="1">IF(IFERROR(VLOOKUP($E668,Dold_sammanfattning!$A:$J,COLUMN(Dold_sammanfattning!$C:$C),0),"")="","",VLOOKUP($E668,Dold_sammanfattning!$A:$J,COLUMN(Dold_sammanfattning!$C:$C),0))</f>
        <v/>
      </c>
      <c r="F668" s="16" t="e">
        <f ca="1">VLOOKUP($E668,Dold_sammanfattning!$A:$K,COLUMN(Dold_sammanfattning!$K:$K),0)</f>
        <v>#N/A</v>
      </c>
    </row>
    <row r="669" spans="2:6" x14ac:dyDescent="0.3">
      <c r="B669" t="str">
        <f ca="1">IF(IFERROR(VLOOKUP($E669,Dold_sammanfattning!$A:$J,COLUMN(Dold_sammanfattning!$C:$C),0),"")="","",VLOOKUP($E669,Dold_sammanfattning!$A:$J,COLUMN(Dold_sammanfattning!$C:$C),0))</f>
        <v/>
      </c>
      <c r="F669" s="16" t="e">
        <f ca="1">VLOOKUP($E669,Dold_sammanfattning!$A:$K,COLUMN(Dold_sammanfattning!$K:$K),0)</f>
        <v>#N/A</v>
      </c>
    </row>
    <row r="670" spans="2:6" x14ac:dyDescent="0.3">
      <c r="B670" t="str">
        <f ca="1">IF(IFERROR(VLOOKUP($E670,Dold_sammanfattning!$A:$J,COLUMN(Dold_sammanfattning!$C:$C),0),"")="","",VLOOKUP($E670,Dold_sammanfattning!$A:$J,COLUMN(Dold_sammanfattning!$C:$C),0))</f>
        <v/>
      </c>
      <c r="F670" s="16" t="e">
        <f ca="1">VLOOKUP($E670,Dold_sammanfattning!$A:$K,COLUMN(Dold_sammanfattning!$K:$K),0)</f>
        <v>#N/A</v>
      </c>
    </row>
    <row r="671" spans="2:6" x14ac:dyDescent="0.3">
      <c r="B671" t="str">
        <f ca="1">IF(IFERROR(VLOOKUP($E671,Dold_sammanfattning!$A:$J,COLUMN(Dold_sammanfattning!$C:$C),0),"")="","",VLOOKUP($E671,Dold_sammanfattning!$A:$J,COLUMN(Dold_sammanfattning!$C:$C),0))</f>
        <v/>
      </c>
      <c r="F671" s="16" t="e">
        <f ca="1">VLOOKUP($E671,Dold_sammanfattning!$A:$K,COLUMN(Dold_sammanfattning!$K:$K),0)</f>
        <v>#N/A</v>
      </c>
    </row>
    <row r="672" spans="2:6" x14ac:dyDescent="0.3">
      <c r="B672" t="str">
        <f ca="1">IF(IFERROR(VLOOKUP($E672,Dold_sammanfattning!$A:$J,COLUMN(Dold_sammanfattning!$C:$C),0),"")="","",VLOOKUP($E672,Dold_sammanfattning!$A:$J,COLUMN(Dold_sammanfattning!$C:$C),0))</f>
        <v/>
      </c>
      <c r="F672" s="16" t="e">
        <f ca="1">VLOOKUP($E672,Dold_sammanfattning!$A:$K,COLUMN(Dold_sammanfattning!$K:$K),0)</f>
        <v>#N/A</v>
      </c>
    </row>
    <row r="673" spans="2:6" x14ac:dyDescent="0.3">
      <c r="B673" t="str">
        <f ca="1">IF(IFERROR(VLOOKUP($E673,Dold_sammanfattning!$A:$J,COLUMN(Dold_sammanfattning!$C:$C),0),"")="","",VLOOKUP($E673,Dold_sammanfattning!$A:$J,COLUMN(Dold_sammanfattning!$C:$C),0))</f>
        <v/>
      </c>
      <c r="F673" s="16" t="e">
        <f ca="1">VLOOKUP($E673,Dold_sammanfattning!$A:$K,COLUMN(Dold_sammanfattning!$K:$K),0)</f>
        <v>#N/A</v>
      </c>
    </row>
    <row r="674" spans="2:6" x14ac:dyDescent="0.3">
      <c r="B674" t="str">
        <f ca="1">IF(IFERROR(VLOOKUP($E674,Dold_sammanfattning!$A:$J,COLUMN(Dold_sammanfattning!$C:$C),0),"")="","",VLOOKUP($E674,Dold_sammanfattning!$A:$J,COLUMN(Dold_sammanfattning!$C:$C),0))</f>
        <v/>
      </c>
      <c r="F674" s="16" t="e">
        <f ca="1">VLOOKUP($E674,Dold_sammanfattning!$A:$K,COLUMN(Dold_sammanfattning!$K:$K),0)</f>
        <v>#N/A</v>
      </c>
    </row>
    <row r="675" spans="2:6" x14ac:dyDescent="0.3">
      <c r="B675" t="str">
        <f ca="1">IF(IFERROR(VLOOKUP($E675,Dold_sammanfattning!$A:$J,COLUMN(Dold_sammanfattning!$C:$C),0),"")="","",VLOOKUP($E675,Dold_sammanfattning!$A:$J,COLUMN(Dold_sammanfattning!$C:$C),0))</f>
        <v/>
      </c>
      <c r="F675" s="16" t="e">
        <f ca="1">VLOOKUP($E675,Dold_sammanfattning!$A:$K,COLUMN(Dold_sammanfattning!$K:$K),0)</f>
        <v>#N/A</v>
      </c>
    </row>
    <row r="676" spans="2:6" x14ac:dyDescent="0.3">
      <c r="B676" t="str">
        <f ca="1">IF(IFERROR(VLOOKUP($E676,Dold_sammanfattning!$A:$J,COLUMN(Dold_sammanfattning!$C:$C),0),"")="","",VLOOKUP($E676,Dold_sammanfattning!$A:$J,COLUMN(Dold_sammanfattning!$C:$C),0))</f>
        <v/>
      </c>
      <c r="F676" s="16" t="e">
        <f ca="1">VLOOKUP($E676,Dold_sammanfattning!$A:$K,COLUMN(Dold_sammanfattning!$K:$K),0)</f>
        <v>#N/A</v>
      </c>
    </row>
    <row r="677" spans="2:6" x14ac:dyDescent="0.3">
      <c r="B677" t="str">
        <f ca="1">IF(IFERROR(VLOOKUP($E677,Dold_sammanfattning!$A:$J,COLUMN(Dold_sammanfattning!$C:$C),0),"")="","",VLOOKUP($E677,Dold_sammanfattning!$A:$J,COLUMN(Dold_sammanfattning!$C:$C),0))</f>
        <v/>
      </c>
      <c r="F677" s="16" t="e">
        <f ca="1">VLOOKUP($E677,Dold_sammanfattning!$A:$K,COLUMN(Dold_sammanfattning!$K:$K),0)</f>
        <v>#N/A</v>
      </c>
    </row>
    <row r="678" spans="2:6" x14ac:dyDescent="0.3">
      <c r="B678" t="str">
        <f ca="1">IF(IFERROR(VLOOKUP($E678,Dold_sammanfattning!$A:$J,COLUMN(Dold_sammanfattning!$C:$C),0),"")="","",VLOOKUP($E678,Dold_sammanfattning!$A:$J,COLUMN(Dold_sammanfattning!$C:$C),0))</f>
        <v/>
      </c>
      <c r="F678" s="16" t="e">
        <f ca="1">VLOOKUP($E678,Dold_sammanfattning!$A:$K,COLUMN(Dold_sammanfattning!$K:$K),0)</f>
        <v>#N/A</v>
      </c>
    </row>
    <row r="679" spans="2:6" x14ac:dyDescent="0.3">
      <c r="B679" t="str">
        <f ca="1">IF(IFERROR(VLOOKUP($E679,Dold_sammanfattning!$A:$J,COLUMN(Dold_sammanfattning!$C:$C),0),"")="","",VLOOKUP($E679,Dold_sammanfattning!$A:$J,COLUMN(Dold_sammanfattning!$C:$C),0))</f>
        <v/>
      </c>
      <c r="F679" s="16" t="e">
        <f ca="1">VLOOKUP($E679,Dold_sammanfattning!$A:$K,COLUMN(Dold_sammanfattning!$K:$K),0)</f>
        <v>#N/A</v>
      </c>
    </row>
    <row r="680" spans="2:6" x14ac:dyDescent="0.3">
      <c r="B680" t="str">
        <f ca="1">IF(IFERROR(VLOOKUP($E680,Dold_sammanfattning!$A:$J,COLUMN(Dold_sammanfattning!$C:$C),0),"")="","",VLOOKUP($E680,Dold_sammanfattning!$A:$J,COLUMN(Dold_sammanfattning!$C:$C),0))</f>
        <v/>
      </c>
      <c r="F680" s="16" t="e">
        <f ca="1">VLOOKUP($E680,Dold_sammanfattning!$A:$K,COLUMN(Dold_sammanfattning!$K:$K),0)</f>
        <v>#N/A</v>
      </c>
    </row>
    <row r="681" spans="2:6" x14ac:dyDescent="0.3">
      <c r="B681" t="str">
        <f ca="1">IF(IFERROR(VLOOKUP($E681,Dold_sammanfattning!$A:$J,COLUMN(Dold_sammanfattning!$C:$C),0),"")="","",VLOOKUP($E681,Dold_sammanfattning!$A:$J,COLUMN(Dold_sammanfattning!$C:$C),0))</f>
        <v/>
      </c>
      <c r="F681" s="16" t="e">
        <f ca="1">VLOOKUP($E681,Dold_sammanfattning!$A:$K,COLUMN(Dold_sammanfattning!$K:$K),0)</f>
        <v>#N/A</v>
      </c>
    </row>
    <row r="682" spans="2:6" x14ac:dyDescent="0.3">
      <c r="B682" t="str">
        <f ca="1">IF(IFERROR(VLOOKUP($E682,Dold_sammanfattning!$A:$J,COLUMN(Dold_sammanfattning!$C:$C),0),"")="","",VLOOKUP($E682,Dold_sammanfattning!$A:$J,COLUMN(Dold_sammanfattning!$C:$C),0))</f>
        <v/>
      </c>
      <c r="F682" s="16" t="e">
        <f ca="1">VLOOKUP($E682,Dold_sammanfattning!$A:$K,COLUMN(Dold_sammanfattning!$K:$K),0)</f>
        <v>#N/A</v>
      </c>
    </row>
    <row r="683" spans="2:6" x14ac:dyDescent="0.3">
      <c r="B683" t="str">
        <f ca="1">IF(IFERROR(VLOOKUP($E683,Dold_sammanfattning!$A:$J,COLUMN(Dold_sammanfattning!$C:$C),0),"")="","",VLOOKUP($E683,Dold_sammanfattning!$A:$J,COLUMN(Dold_sammanfattning!$C:$C),0))</f>
        <v/>
      </c>
      <c r="F683" s="16" t="e">
        <f ca="1">VLOOKUP($E683,Dold_sammanfattning!$A:$K,COLUMN(Dold_sammanfattning!$K:$K),0)</f>
        <v>#N/A</v>
      </c>
    </row>
    <row r="684" spans="2:6" x14ac:dyDescent="0.3">
      <c r="B684" t="str">
        <f ca="1">IF(IFERROR(VLOOKUP($E684,Dold_sammanfattning!$A:$J,COLUMN(Dold_sammanfattning!$C:$C),0),"")="","",VLOOKUP($E684,Dold_sammanfattning!$A:$J,COLUMN(Dold_sammanfattning!$C:$C),0))</f>
        <v/>
      </c>
      <c r="F684" s="16" t="e">
        <f ca="1">VLOOKUP($E684,Dold_sammanfattning!$A:$K,COLUMN(Dold_sammanfattning!$K:$K),0)</f>
        <v>#N/A</v>
      </c>
    </row>
    <row r="685" spans="2:6" x14ac:dyDescent="0.3">
      <c r="B685" t="str">
        <f ca="1">IF(IFERROR(VLOOKUP($E685,Dold_sammanfattning!$A:$J,COLUMN(Dold_sammanfattning!$C:$C),0),"")="","",VLOOKUP($E685,Dold_sammanfattning!$A:$J,COLUMN(Dold_sammanfattning!$C:$C),0))</f>
        <v/>
      </c>
      <c r="F685" s="16" t="e">
        <f ca="1">VLOOKUP($E685,Dold_sammanfattning!$A:$K,COLUMN(Dold_sammanfattning!$K:$K),0)</f>
        <v>#N/A</v>
      </c>
    </row>
    <row r="686" spans="2:6" x14ac:dyDescent="0.3">
      <c r="B686" t="str">
        <f ca="1">IF(IFERROR(VLOOKUP($E686,Dold_sammanfattning!$A:$J,COLUMN(Dold_sammanfattning!$C:$C),0),"")="","",VLOOKUP($E686,Dold_sammanfattning!$A:$J,COLUMN(Dold_sammanfattning!$C:$C),0))</f>
        <v/>
      </c>
      <c r="F686" s="16" t="e">
        <f ca="1">VLOOKUP($E686,Dold_sammanfattning!$A:$K,COLUMN(Dold_sammanfattning!$K:$K),0)</f>
        <v>#N/A</v>
      </c>
    </row>
    <row r="687" spans="2:6" x14ac:dyDescent="0.3">
      <c r="B687" t="str">
        <f ca="1">IF(IFERROR(VLOOKUP($E687,Dold_sammanfattning!$A:$J,COLUMN(Dold_sammanfattning!$C:$C),0),"")="","",VLOOKUP($E687,Dold_sammanfattning!$A:$J,COLUMN(Dold_sammanfattning!$C:$C),0))</f>
        <v/>
      </c>
      <c r="F687" s="16" t="e">
        <f ca="1">VLOOKUP($E687,Dold_sammanfattning!$A:$K,COLUMN(Dold_sammanfattning!$K:$K),0)</f>
        <v>#N/A</v>
      </c>
    </row>
    <row r="688" spans="2:6" x14ac:dyDescent="0.3">
      <c r="B688" t="str">
        <f ca="1">IF(IFERROR(VLOOKUP($E688,Dold_sammanfattning!$A:$J,COLUMN(Dold_sammanfattning!$C:$C),0),"")="","",VLOOKUP($E688,Dold_sammanfattning!$A:$J,COLUMN(Dold_sammanfattning!$C:$C),0))</f>
        <v/>
      </c>
      <c r="F688" s="16" t="e">
        <f ca="1">VLOOKUP($E688,Dold_sammanfattning!$A:$K,COLUMN(Dold_sammanfattning!$K:$K),0)</f>
        <v>#N/A</v>
      </c>
    </row>
    <row r="689" spans="2:6" x14ac:dyDescent="0.3">
      <c r="B689" t="str">
        <f ca="1">IF(IFERROR(VLOOKUP($E689,Dold_sammanfattning!$A:$J,COLUMN(Dold_sammanfattning!$C:$C),0),"")="","",VLOOKUP($E689,Dold_sammanfattning!$A:$J,COLUMN(Dold_sammanfattning!$C:$C),0))</f>
        <v/>
      </c>
      <c r="F689" s="16" t="e">
        <f ca="1">VLOOKUP($E689,Dold_sammanfattning!$A:$K,COLUMN(Dold_sammanfattning!$K:$K),0)</f>
        <v>#N/A</v>
      </c>
    </row>
    <row r="690" spans="2:6" x14ac:dyDescent="0.3">
      <c r="B690" t="str">
        <f ca="1">IF(IFERROR(VLOOKUP($E690,Dold_sammanfattning!$A:$J,COLUMN(Dold_sammanfattning!$C:$C),0),"")="","",VLOOKUP($E690,Dold_sammanfattning!$A:$J,COLUMN(Dold_sammanfattning!$C:$C),0))</f>
        <v/>
      </c>
      <c r="F690" s="16" t="e">
        <f ca="1">VLOOKUP($E690,Dold_sammanfattning!$A:$K,COLUMN(Dold_sammanfattning!$K:$K),0)</f>
        <v>#N/A</v>
      </c>
    </row>
    <row r="691" spans="2:6" x14ac:dyDescent="0.3">
      <c r="B691" t="str">
        <f ca="1">IF(IFERROR(VLOOKUP($E691,Dold_sammanfattning!$A:$J,COLUMN(Dold_sammanfattning!$C:$C),0),"")="","",VLOOKUP($E691,Dold_sammanfattning!$A:$J,COLUMN(Dold_sammanfattning!$C:$C),0))</f>
        <v/>
      </c>
      <c r="F691" s="16" t="e">
        <f ca="1">VLOOKUP($E691,Dold_sammanfattning!$A:$K,COLUMN(Dold_sammanfattning!$K:$K),0)</f>
        <v>#N/A</v>
      </c>
    </row>
    <row r="692" spans="2:6" x14ac:dyDescent="0.3">
      <c r="B692" t="str">
        <f ca="1">IF(IFERROR(VLOOKUP($E692,Dold_sammanfattning!$A:$J,COLUMN(Dold_sammanfattning!$C:$C),0),"")="","",VLOOKUP($E692,Dold_sammanfattning!$A:$J,COLUMN(Dold_sammanfattning!$C:$C),0))</f>
        <v/>
      </c>
      <c r="F692" s="16" t="e">
        <f ca="1">VLOOKUP($E692,Dold_sammanfattning!$A:$K,COLUMN(Dold_sammanfattning!$K:$K),0)</f>
        <v>#N/A</v>
      </c>
    </row>
    <row r="693" spans="2:6" x14ac:dyDescent="0.3">
      <c r="B693" t="str">
        <f ca="1">IF(IFERROR(VLOOKUP($E693,Dold_sammanfattning!$A:$J,COLUMN(Dold_sammanfattning!$C:$C),0),"")="","",VLOOKUP($E693,Dold_sammanfattning!$A:$J,COLUMN(Dold_sammanfattning!$C:$C),0))</f>
        <v/>
      </c>
      <c r="F693" s="16" t="e">
        <f ca="1">VLOOKUP($E693,Dold_sammanfattning!$A:$K,COLUMN(Dold_sammanfattning!$K:$K),0)</f>
        <v>#N/A</v>
      </c>
    </row>
    <row r="694" spans="2:6" x14ac:dyDescent="0.3">
      <c r="B694" t="str">
        <f ca="1">IF(IFERROR(VLOOKUP($E694,Dold_sammanfattning!$A:$J,COLUMN(Dold_sammanfattning!$C:$C),0),"")="","",VLOOKUP($E694,Dold_sammanfattning!$A:$J,COLUMN(Dold_sammanfattning!$C:$C),0))</f>
        <v/>
      </c>
      <c r="F694" s="16" t="e">
        <f ca="1">VLOOKUP($E694,Dold_sammanfattning!$A:$K,COLUMN(Dold_sammanfattning!$K:$K),0)</f>
        <v>#N/A</v>
      </c>
    </row>
    <row r="695" spans="2:6" x14ac:dyDescent="0.3">
      <c r="B695" t="str">
        <f ca="1">IF(IFERROR(VLOOKUP($E695,Dold_sammanfattning!$A:$J,COLUMN(Dold_sammanfattning!$C:$C),0),"")="","",VLOOKUP($E695,Dold_sammanfattning!$A:$J,COLUMN(Dold_sammanfattning!$C:$C),0))</f>
        <v/>
      </c>
      <c r="F695" s="16" t="e">
        <f ca="1">VLOOKUP($E695,Dold_sammanfattning!$A:$K,COLUMN(Dold_sammanfattning!$K:$K),0)</f>
        <v>#N/A</v>
      </c>
    </row>
    <row r="696" spans="2:6" x14ac:dyDescent="0.3">
      <c r="B696" t="str">
        <f ca="1">IF(IFERROR(VLOOKUP($E696,Dold_sammanfattning!$A:$J,COLUMN(Dold_sammanfattning!$C:$C),0),"")="","",VLOOKUP($E696,Dold_sammanfattning!$A:$J,COLUMN(Dold_sammanfattning!$C:$C),0))</f>
        <v/>
      </c>
      <c r="F696" s="16" t="e">
        <f ca="1">VLOOKUP($E696,Dold_sammanfattning!$A:$K,COLUMN(Dold_sammanfattning!$K:$K),0)</f>
        <v>#N/A</v>
      </c>
    </row>
    <row r="697" spans="2:6" x14ac:dyDescent="0.3">
      <c r="B697" t="str">
        <f ca="1">IF(IFERROR(VLOOKUP($E697,Dold_sammanfattning!$A:$J,COLUMN(Dold_sammanfattning!$C:$C),0),"")="","",VLOOKUP($E697,Dold_sammanfattning!$A:$J,COLUMN(Dold_sammanfattning!$C:$C),0))</f>
        <v/>
      </c>
      <c r="F697" s="16" t="e">
        <f ca="1">VLOOKUP($E697,Dold_sammanfattning!$A:$K,COLUMN(Dold_sammanfattning!$K:$K),0)</f>
        <v>#N/A</v>
      </c>
    </row>
    <row r="698" spans="2:6" x14ac:dyDescent="0.3">
      <c r="B698" t="str">
        <f ca="1">IF(IFERROR(VLOOKUP($E698,Dold_sammanfattning!$A:$J,COLUMN(Dold_sammanfattning!$C:$C),0),"")="","",VLOOKUP($E698,Dold_sammanfattning!$A:$J,COLUMN(Dold_sammanfattning!$C:$C),0))</f>
        <v/>
      </c>
      <c r="F698" s="16" t="e">
        <f ca="1">VLOOKUP($E698,Dold_sammanfattning!$A:$K,COLUMN(Dold_sammanfattning!$K:$K),0)</f>
        <v>#N/A</v>
      </c>
    </row>
    <row r="699" spans="2:6" x14ac:dyDescent="0.3">
      <c r="B699" t="str">
        <f ca="1">IF(IFERROR(VLOOKUP($E699,Dold_sammanfattning!$A:$J,COLUMN(Dold_sammanfattning!$C:$C),0),"")="","",VLOOKUP($E699,Dold_sammanfattning!$A:$J,COLUMN(Dold_sammanfattning!$C:$C),0))</f>
        <v/>
      </c>
      <c r="F699" s="16" t="e">
        <f ca="1">VLOOKUP($E699,Dold_sammanfattning!$A:$K,COLUMN(Dold_sammanfattning!$K:$K),0)</f>
        <v>#N/A</v>
      </c>
    </row>
    <row r="700" spans="2:6" x14ac:dyDescent="0.3">
      <c r="B700" t="str">
        <f ca="1">IF(IFERROR(VLOOKUP($E700,Dold_sammanfattning!$A:$J,COLUMN(Dold_sammanfattning!$C:$C),0),"")="","",VLOOKUP($E700,Dold_sammanfattning!$A:$J,COLUMN(Dold_sammanfattning!$C:$C),0))</f>
        <v/>
      </c>
      <c r="F700" s="16" t="e">
        <f ca="1">VLOOKUP($E700,Dold_sammanfattning!$A:$K,COLUMN(Dold_sammanfattning!$K:$K),0)</f>
        <v>#N/A</v>
      </c>
    </row>
    <row r="701" spans="2:6" x14ac:dyDescent="0.3">
      <c r="B701" t="str">
        <f ca="1">IF(IFERROR(VLOOKUP($E701,Dold_sammanfattning!$A:$J,COLUMN(Dold_sammanfattning!$C:$C),0),"")="","",VLOOKUP($E701,Dold_sammanfattning!$A:$J,COLUMN(Dold_sammanfattning!$C:$C),0))</f>
        <v/>
      </c>
      <c r="F701" s="16" t="e">
        <f ca="1">VLOOKUP($E701,Dold_sammanfattning!$A:$K,COLUMN(Dold_sammanfattning!$K:$K),0)</f>
        <v>#N/A</v>
      </c>
    </row>
    <row r="702" spans="2:6" x14ac:dyDescent="0.3">
      <c r="B702" t="str">
        <f ca="1">IF(IFERROR(VLOOKUP($E702,Dold_sammanfattning!$A:$J,COLUMN(Dold_sammanfattning!$C:$C),0),"")="","",VLOOKUP($E702,Dold_sammanfattning!$A:$J,COLUMN(Dold_sammanfattning!$C:$C),0))</f>
        <v/>
      </c>
      <c r="F702" s="16" t="e">
        <f ca="1">VLOOKUP($E702,Dold_sammanfattning!$A:$K,COLUMN(Dold_sammanfattning!$K:$K),0)</f>
        <v>#N/A</v>
      </c>
    </row>
    <row r="703" spans="2:6" x14ac:dyDescent="0.3">
      <c r="B703" t="str">
        <f ca="1">IF(IFERROR(VLOOKUP($E703,Dold_sammanfattning!$A:$J,COLUMN(Dold_sammanfattning!$C:$C),0),"")="","",VLOOKUP($E703,Dold_sammanfattning!$A:$J,COLUMN(Dold_sammanfattning!$C:$C),0))</f>
        <v/>
      </c>
      <c r="F703" s="16" t="e">
        <f ca="1">VLOOKUP($E703,Dold_sammanfattning!$A:$K,COLUMN(Dold_sammanfattning!$K:$K),0)</f>
        <v>#N/A</v>
      </c>
    </row>
    <row r="704" spans="2:6" x14ac:dyDescent="0.3">
      <c r="B704" t="str">
        <f ca="1">IF(IFERROR(VLOOKUP($E704,Dold_sammanfattning!$A:$J,COLUMN(Dold_sammanfattning!$C:$C),0),"")="","",VLOOKUP($E704,Dold_sammanfattning!$A:$J,COLUMN(Dold_sammanfattning!$C:$C),0))</f>
        <v/>
      </c>
      <c r="F704" s="16" t="e">
        <f ca="1">VLOOKUP($E704,Dold_sammanfattning!$A:$K,COLUMN(Dold_sammanfattning!$K:$K),0)</f>
        <v>#N/A</v>
      </c>
    </row>
    <row r="705" spans="2:6" x14ac:dyDescent="0.3">
      <c r="B705" t="str">
        <f ca="1">IF(IFERROR(VLOOKUP($E705,Dold_sammanfattning!$A:$J,COLUMN(Dold_sammanfattning!$C:$C),0),"")="","",VLOOKUP($E705,Dold_sammanfattning!$A:$J,COLUMN(Dold_sammanfattning!$C:$C),0))</f>
        <v/>
      </c>
      <c r="F705" s="16" t="e">
        <f ca="1">VLOOKUP($E705,Dold_sammanfattning!$A:$K,COLUMN(Dold_sammanfattning!$K:$K),0)</f>
        <v>#N/A</v>
      </c>
    </row>
    <row r="706" spans="2:6" x14ac:dyDescent="0.3">
      <c r="B706" t="str">
        <f ca="1">IF(IFERROR(VLOOKUP($E706,Dold_sammanfattning!$A:$J,COLUMN(Dold_sammanfattning!$C:$C),0),"")="","",VLOOKUP($E706,Dold_sammanfattning!$A:$J,COLUMN(Dold_sammanfattning!$C:$C),0))</f>
        <v/>
      </c>
      <c r="F706" s="16" t="e">
        <f ca="1">VLOOKUP($E706,Dold_sammanfattning!$A:$K,COLUMN(Dold_sammanfattning!$K:$K),0)</f>
        <v>#N/A</v>
      </c>
    </row>
    <row r="707" spans="2:6" x14ac:dyDescent="0.3">
      <c r="B707" t="str">
        <f ca="1">IF(IFERROR(VLOOKUP($E707,Dold_sammanfattning!$A:$J,COLUMN(Dold_sammanfattning!$C:$C),0),"")="","",VLOOKUP($E707,Dold_sammanfattning!$A:$J,COLUMN(Dold_sammanfattning!$C:$C),0))</f>
        <v/>
      </c>
      <c r="F707" s="16" t="e">
        <f ca="1">VLOOKUP($E707,Dold_sammanfattning!$A:$K,COLUMN(Dold_sammanfattning!$K:$K),0)</f>
        <v>#N/A</v>
      </c>
    </row>
    <row r="708" spans="2:6" x14ac:dyDescent="0.3">
      <c r="B708" t="str">
        <f ca="1">IF(IFERROR(VLOOKUP($E708,Dold_sammanfattning!$A:$J,COLUMN(Dold_sammanfattning!$C:$C),0),"")="","",VLOOKUP($E708,Dold_sammanfattning!$A:$J,COLUMN(Dold_sammanfattning!$C:$C),0))</f>
        <v/>
      </c>
      <c r="F708" s="16" t="e">
        <f ca="1">VLOOKUP($E708,Dold_sammanfattning!$A:$K,COLUMN(Dold_sammanfattning!$K:$K),0)</f>
        <v>#N/A</v>
      </c>
    </row>
    <row r="709" spans="2:6" x14ac:dyDescent="0.3">
      <c r="B709" t="str">
        <f ca="1">IF(IFERROR(VLOOKUP($E709,Dold_sammanfattning!$A:$J,COLUMN(Dold_sammanfattning!$C:$C),0),"")="","",VLOOKUP($E709,Dold_sammanfattning!$A:$J,COLUMN(Dold_sammanfattning!$C:$C),0))</f>
        <v/>
      </c>
      <c r="F709" s="16" t="e">
        <f ca="1">VLOOKUP($E709,Dold_sammanfattning!$A:$K,COLUMN(Dold_sammanfattning!$K:$K),0)</f>
        <v>#N/A</v>
      </c>
    </row>
    <row r="710" spans="2:6" x14ac:dyDescent="0.3">
      <c r="B710" t="str">
        <f ca="1">IF(IFERROR(VLOOKUP($E710,Dold_sammanfattning!$A:$J,COLUMN(Dold_sammanfattning!$C:$C),0),"")="","",VLOOKUP($E710,Dold_sammanfattning!$A:$J,COLUMN(Dold_sammanfattning!$C:$C),0))</f>
        <v/>
      </c>
      <c r="F710" s="16" t="e">
        <f ca="1">VLOOKUP($E710,Dold_sammanfattning!$A:$K,COLUMN(Dold_sammanfattning!$K:$K),0)</f>
        <v>#N/A</v>
      </c>
    </row>
    <row r="711" spans="2:6" x14ac:dyDescent="0.3">
      <c r="B711" t="str">
        <f ca="1">IF(IFERROR(VLOOKUP($E711,Dold_sammanfattning!$A:$J,COLUMN(Dold_sammanfattning!$C:$C),0),"")="","",VLOOKUP($E711,Dold_sammanfattning!$A:$J,COLUMN(Dold_sammanfattning!$C:$C),0))</f>
        <v/>
      </c>
      <c r="F711" s="16" t="e">
        <f ca="1">VLOOKUP($E711,Dold_sammanfattning!$A:$K,COLUMN(Dold_sammanfattning!$K:$K),0)</f>
        <v>#N/A</v>
      </c>
    </row>
    <row r="712" spans="2:6" x14ac:dyDescent="0.3">
      <c r="B712" t="str">
        <f ca="1">IF(IFERROR(VLOOKUP($E712,Dold_sammanfattning!$A:$J,COLUMN(Dold_sammanfattning!$C:$C),0),"")="","",VLOOKUP($E712,Dold_sammanfattning!$A:$J,COLUMN(Dold_sammanfattning!$C:$C),0))</f>
        <v/>
      </c>
      <c r="F712" s="16" t="e">
        <f ca="1">VLOOKUP($E712,Dold_sammanfattning!$A:$K,COLUMN(Dold_sammanfattning!$K:$K),0)</f>
        <v>#N/A</v>
      </c>
    </row>
    <row r="713" spans="2:6" x14ac:dyDescent="0.3">
      <c r="B713" t="str">
        <f ca="1">IF(IFERROR(VLOOKUP($E713,Dold_sammanfattning!$A:$J,COLUMN(Dold_sammanfattning!$C:$C),0),"")="","",VLOOKUP($E713,Dold_sammanfattning!$A:$J,COLUMN(Dold_sammanfattning!$C:$C),0))</f>
        <v/>
      </c>
      <c r="F713" s="16" t="e">
        <f ca="1">VLOOKUP($E713,Dold_sammanfattning!$A:$K,COLUMN(Dold_sammanfattning!$K:$K),0)</f>
        <v>#N/A</v>
      </c>
    </row>
    <row r="714" spans="2:6" x14ac:dyDescent="0.3">
      <c r="B714" t="str">
        <f ca="1">IF(IFERROR(VLOOKUP($E714,Dold_sammanfattning!$A:$J,COLUMN(Dold_sammanfattning!$C:$C),0),"")="","",VLOOKUP($E714,Dold_sammanfattning!$A:$J,COLUMN(Dold_sammanfattning!$C:$C),0))</f>
        <v/>
      </c>
      <c r="F714" s="16" t="e">
        <f ca="1">VLOOKUP($E714,Dold_sammanfattning!$A:$K,COLUMN(Dold_sammanfattning!$K:$K),0)</f>
        <v>#N/A</v>
      </c>
    </row>
    <row r="715" spans="2:6" x14ac:dyDescent="0.3">
      <c r="B715" t="str">
        <f ca="1">IF(IFERROR(VLOOKUP($E715,Dold_sammanfattning!$A:$J,COLUMN(Dold_sammanfattning!$C:$C),0),"")="","",VLOOKUP($E715,Dold_sammanfattning!$A:$J,COLUMN(Dold_sammanfattning!$C:$C),0))</f>
        <v/>
      </c>
      <c r="F715" s="16" t="e">
        <f ca="1">VLOOKUP($E715,Dold_sammanfattning!$A:$K,COLUMN(Dold_sammanfattning!$K:$K),0)</f>
        <v>#N/A</v>
      </c>
    </row>
    <row r="716" spans="2:6" x14ac:dyDescent="0.3">
      <c r="B716" t="str">
        <f ca="1">IF(IFERROR(VLOOKUP($E716,Dold_sammanfattning!$A:$J,COLUMN(Dold_sammanfattning!$C:$C),0),"")="","",VLOOKUP($E716,Dold_sammanfattning!$A:$J,COLUMN(Dold_sammanfattning!$C:$C),0))</f>
        <v/>
      </c>
      <c r="F716" s="16" t="e">
        <f ca="1">VLOOKUP($E716,Dold_sammanfattning!$A:$K,COLUMN(Dold_sammanfattning!$K:$K),0)</f>
        <v>#N/A</v>
      </c>
    </row>
    <row r="717" spans="2:6" x14ac:dyDescent="0.3">
      <c r="B717" t="str">
        <f ca="1">IF(IFERROR(VLOOKUP($E717,Dold_sammanfattning!$A:$J,COLUMN(Dold_sammanfattning!$C:$C),0),"")="","",VLOOKUP($E717,Dold_sammanfattning!$A:$J,COLUMN(Dold_sammanfattning!$C:$C),0))</f>
        <v/>
      </c>
      <c r="F717" s="16" t="e">
        <f ca="1">VLOOKUP($E717,Dold_sammanfattning!$A:$K,COLUMN(Dold_sammanfattning!$K:$K),0)</f>
        <v>#N/A</v>
      </c>
    </row>
    <row r="718" spans="2:6" x14ac:dyDescent="0.3">
      <c r="B718" t="str">
        <f ca="1">IF(IFERROR(VLOOKUP($E718,Dold_sammanfattning!$A:$J,COLUMN(Dold_sammanfattning!$C:$C),0),"")="","",VLOOKUP($E718,Dold_sammanfattning!$A:$J,COLUMN(Dold_sammanfattning!$C:$C),0))</f>
        <v/>
      </c>
      <c r="F718" s="16" t="e">
        <f ca="1">VLOOKUP($E718,Dold_sammanfattning!$A:$K,COLUMN(Dold_sammanfattning!$K:$K),0)</f>
        <v>#N/A</v>
      </c>
    </row>
    <row r="719" spans="2:6" x14ac:dyDescent="0.3">
      <c r="B719" t="str">
        <f ca="1">IF(IFERROR(VLOOKUP($E719,Dold_sammanfattning!$A:$J,COLUMN(Dold_sammanfattning!$C:$C),0),"")="","",VLOOKUP($E719,Dold_sammanfattning!$A:$J,COLUMN(Dold_sammanfattning!$C:$C),0))</f>
        <v/>
      </c>
      <c r="F719" s="16" t="e">
        <f ca="1">VLOOKUP($E719,Dold_sammanfattning!$A:$K,COLUMN(Dold_sammanfattning!$K:$K),0)</f>
        <v>#N/A</v>
      </c>
    </row>
    <row r="720" spans="2:6" x14ac:dyDescent="0.3">
      <c r="B720" t="str">
        <f ca="1">IF(IFERROR(VLOOKUP($E720,Dold_sammanfattning!$A:$J,COLUMN(Dold_sammanfattning!$C:$C),0),"")="","",VLOOKUP($E720,Dold_sammanfattning!$A:$J,COLUMN(Dold_sammanfattning!$C:$C),0))</f>
        <v/>
      </c>
      <c r="F720" s="16" t="e">
        <f ca="1">VLOOKUP($E720,Dold_sammanfattning!$A:$K,COLUMN(Dold_sammanfattning!$K:$K),0)</f>
        <v>#N/A</v>
      </c>
    </row>
    <row r="721" spans="2:6" x14ac:dyDescent="0.3">
      <c r="B721" t="str">
        <f ca="1">IF(IFERROR(VLOOKUP($E721,Dold_sammanfattning!$A:$J,COLUMN(Dold_sammanfattning!$C:$C),0),"")="","",VLOOKUP($E721,Dold_sammanfattning!$A:$J,COLUMN(Dold_sammanfattning!$C:$C),0))</f>
        <v/>
      </c>
      <c r="F721" s="16" t="e">
        <f ca="1">VLOOKUP($E721,Dold_sammanfattning!$A:$K,COLUMN(Dold_sammanfattning!$K:$K),0)</f>
        <v>#N/A</v>
      </c>
    </row>
    <row r="722" spans="2:6" x14ac:dyDescent="0.3">
      <c r="B722" t="str">
        <f ca="1">IF(IFERROR(VLOOKUP($E722,Dold_sammanfattning!$A:$J,COLUMN(Dold_sammanfattning!$C:$C),0),"")="","",VLOOKUP($E722,Dold_sammanfattning!$A:$J,COLUMN(Dold_sammanfattning!$C:$C),0))</f>
        <v/>
      </c>
      <c r="F722" s="16" t="e">
        <f ca="1">VLOOKUP($E722,Dold_sammanfattning!$A:$K,COLUMN(Dold_sammanfattning!$K:$K),0)</f>
        <v>#N/A</v>
      </c>
    </row>
    <row r="723" spans="2:6" x14ac:dyDescent="0.3">
      <c r="B723" t="str">
        <f ca="1">IF(IFERROR(VLOOKUP($E723,Dold_sammanfattning!$A:$J,COLUMN(Dold_sammanfattning!$C:$C),0),"")="","",VLOOKUP($E723,Dold_sammanfattning!$A:$J,COLUMN(Dold_sammanfattning!$C:$C),0))</f>
        <v/>
      </c>
      <c r="F723" s="16" t="e">
        <f ca="1">VLOOKUP($E723,Dold_sammanfattning!$A:$K,COLUMN(Dold_sammanfattning!$K:$K),0)</f>
        <v>#N/A</v>
      </c>
    </row>
    <row r="724" spans="2:6" x14ac:dyDescent="0.3">
      <c r="B724" t="str">
        <f ca="1">IF(IFERROR(VLOOKUP($E724,Dold_sammanfattning!$A:$J,COLUMN(Dold_sammanfattning!$C:$C),0),"")="","",VLOOKUP($E724,Dold_sammanfattning!$A:$J,COLUMN(Dold_sammanfattning!$C:$C),0))</f>
        <v/>
      </c>
      <c r="F724" s="16" t="e">
        <f ca="1">VLOOKUP($E724,Dold_sammanfattning!$A:$K,COLUMN(Dold_sammanfattning!$K:$K),0)</f>
        <v>#N/A</v>
      </c>
    </row>
    <row r="725" spans="2:6" x14ac:dyDescent="0.3">
      <c r="B725" t="str">
        <f ca="1">IF(IFERROR(VLOOKUP($E725,Dold_sammanfattning!$A:$J,COLUMN(Dold_sammanfattning!$C:$C),0),"")="","",VLOOKUP($E725,Dold_sammanfattning!$A:$J,COLUMN(Dold_sammanfattning!$C:$C),0))</f>
        <v/>
      </c>
      <c r="F725" s="16" t="e">
        <f ca="1">VLOOKUP($E725,Dold_sammanfattning!$A:$K,COLUMN(Dold_sammanfattning!$K:$K),0)</f>
        <v>#N/A</v>
      </c>
    </row>
    <row r="726" spans="2:6" x14ac:dyDescent="0.3">
      <c r="B726" t="str">
        <f ca="1">IF(IFERROR(VLOOKUP($E726,Dold_sammanfattning!$A:$J,COLUMN(Dold_sammanfattning!$C:$C),0),"")="","",VLOOKUP($E726,Dold_sammanfattning!$A:$J,COLUMN(Dold_sammanfattning!$C:$C),0))</f>
        <v/>
      </c>
      <c r="F726" s="16" t="e">
        <f ca="1">VLOOKUP($E726,Dold_sammanfattning!$A:$K,COLUMN(Dold_sammanfattning!$K:$K),0)</f>
        <v>#N/A</v>
      </c>
    </row>
    <row r="727" spans="2:6" x14ac:dyDescent="0.3">
      <c r="B727" t="str">
        <f ca="1">IF(IFERROR(VLOOKUP($E727,Dold_sammanfattning!$A:$J,COLUMN(Dold_sammanfattning!$C:$C),0),"")="","",VLOOKUP($E727,Dold_sammanfattning!$A:$J,COLUMN(Dold_sammanfattning!$C:$C),0))</f>
        <v/>
      </c>
      <c r="F727" s="16" t="e">
        <f ca="1">VLOOKUP($E727,Dold_sammanfattning!$A:$K,COLUMN(Dold_sammanfattning!$K:$K),0)</f>
        <v>#N/A</v>
      </c>
    </row>
    <row r="728" spans="2:6" x14ac:dyDescent="0.3">
      <c r="B728" t="str">
        <f ca="1">IF(IFERROR(VLOOKUP($E728,Dold_sammanfattning!$A:$J,COLUMN(Dold_sammanfattning!$C:$C),0),"")="","",VLOOKUP($E728,Dold_sammanfattning!$A:$J,COLUMN(Dold_sammanfattning!$C:$C),0))</f>
        <v/>
      </c>
      <c r="F728" s="16" t="e">
        <f ca="1">VLOOKUP($E728,Dold_sammanfattning!$A:$K,COLUMN(Dold_sammanfattning!$K:$K),0)</f>
        <v>#N/A</v>
      </c>
    </row>
    <row r="729" spans="2:6" x14ac:dyDescent="0.3">
      <c r="B729" t="str">
        <f ca="1">IF(IFERROR(VLOOKUP($E729,Dold_sammanfattning!$A:$J,COLUMN(Dold_sammanfattning!$C:$C),0),"")="","",VLOOKUP($E729,Dold_sammanfattning!$A:$J,COLUMN(Dold_sammanfattning!$C:$C),0))</f>
        <v/>
      </c>
      <c r="F729" s="16" t="e">
        <f ca="1">VLOOKUP($E729,Dold_sammanfattning!$A:$K,COLUMN(Dold_sammanfattning!$K:$K),0)</f>
        <v>#N/A</v>
      </c>
    </row>
    <row r="730" spans="2:6" x14ac:dyDescent="0.3">
      <c r="B730" t="str">
        <f ca="1">IF(IFERROR(VLOOKUP($E730,Dold_sammanfattning!$A:$J,COLUMN(Dold_sammanfattning!$C:$C),0),"")="","",VLOOKUP($E730,Dold_sammanfattning!$A:$J,COLUMN(Dold_sammanfattning!$C:$C),0))</f>
        <v/>
      </c>
      <c r="F730" s="16" t="e">
        <f ca="1">VLOOKUP($E730,Dold_sammanfattning!$A:$K,COLUMN(Dold_sammanfattning!$K:$K),0)</f>
        <v>#N/A</v>
      </c>
    </row>
    <row r="731" spans="2:6" x14ac:dyDescent="0.3">
      <c r="B731" t="str">
        <f ca="1">IF(IFERROR(VLOOKUP($E731,Dold_sammanfattning!$A:$J,COLUMN(Dold_sammanfattning!$C:$C),0),"")="","",VLOOKUP($E731,Dold_sammanfattning!$A:$J,COLUMN(Dold_sammanfattning!$C:$C),0))</f>
        <v/>
      </c>
      <c r="F731" s="16" t="e">
        <f ca="1">VLOOKUP($E731,Dold_sammanfattning!$A:$K,COLUMN(Dold_sammanfattning!$K:$K),0)</f>
        <v>#N/A</v>
      </c>
    </row>
    <row r="732" spans="2:6" x14ac:dyDescent="0.3">
      <c r="B732" t="str">
        <f ca="1">IF(IFERROR(VLOOKUP($E732,Dold_sammanfattning!$A:$J,COLUMN(Dold_sammanfattning!$C:$C),0),"")="","",VLOOKUP($E732,Dold_sammanfattning!$A:$J,COLUMN(Dold_sammanfattning!$C:$C),0))</f>
        <v/>
      </c>
      <c r="F732" s="16" t="e">
        <f ca="1">VLOOKUP($E732,Dold_sammanfattning!$A:$K,COLUMN(Dold_sammanfattning!$K:$K),0)</f>
        <v>#N/A</v>
      </c>
    </row>
    <row r="733" spans="2:6" x14ac:dyDescent="0.3">
      <c r="B733" t="str">
        <f ca="1">IF(IFERROR(VLOOKUP($E733,Dold_sammanfattning!$A:$J,COLUMN(Dold_sammanfattning!$C:$C),0),"")="","",VLOOKUP($E733,Dold_sammanfattning!$A:$J,COLUMN(Dold_sammanfattning!$C:$C),0))</f>
        <v/>
      </c>
      <c r="F733" s="16" t="e">
        <f ca="1">VLOOKUP($E733,Dold_sammanfattning!$A:$K,COLUMN(Dold_sammanfattning!$K:$K),0)</f>
        <v>#N/A</v>
      </c>
    </row>
    <row r="734" spans="2:6" x14ac:dyDescent="0.3">
      <c r="B734" t="str">
        <f ca="1">IF(IFERROR(VLOOKUP($E734,Dold_sammanfattning!$A:$J,COLUMN(Dold_sammanfattning!$C:$C),0),"")="","",VLOOKUP($E734,Dold_sammanfattning!$A:$J,COLUMN(Dold_sammanfattning!$C:$C),0))</f>
        <v/>
      </c>
      <c r="F734" s="16" t="e">
        <f ca="1">VLOOKUP($E734,Dold_sammanfattning!$A:$K,COLUMN(Dold_sammanfattning!$K:$K),0)</f>
        <v>#N/A</v>
      </c>
    </row>
    <row r="735" spans="2:6" x14ac:dyDescent="0.3">
      <c r="B735" t="str">
        <f ca="1">IF(IFERROR(VLOOKUP($E735,Dold_sammanfattning!$A:$J,COLUMN(Dold_sammanfattning!$C:$C),0),"")="","",VLOOKUP($E735,Dold_sammanfattning!$A:$J,COLUMN(Dold_sammanfattning!$C:$C),0))</f>
        <v/>
      </c>
      <c r="F735" s="16" t="e">
        <f ca="1">VLOOKUP($E735,Dold_sammanfattning!$A:$K,COLUMN(Dold_sammanfattning!$K:$K),0)</f>
        <v>#N/A</v>
      </c>
    </row>
    <row r="736" spans="2:6" x14ac:dyDescent="0.3">
      <c r="B736" t="str">
        <f ca="1">IF(IFERROR(VLOOKUP($E736,Dold_sammanfattning!$A:$J,COLUMN(Dold_sammanfattning!$C:$C),0),"")="","",VLOOKUP($E736,Dold_sammanfattning!$A:$J,COLUMN(Dold_sammanfattning!$C:$C),0))</f>
        <v/>
      </c>
      <c r="F736" s="16" t="e">
        <f ca="1">VLOOKUP($E736,Dold_sammanfattning!$A:$K,COLUMN(Dold_sammanfattning!$K:$K),0)</f>
        <v>#N/A</v>
      </c>
    </row>
    <row r="737" spans="2:6" x14ac:dyDescent="0.3">
      <c r="B737" t="str">
        <f ca="1">IF(IFERROR(VLOOKUP($E737,Dold_sammanfattning!$A:$J,COLUMN(Dold_sammanfattning!$C:$C),0),"")="","",VLOOKUP($E737,Dold_sammanfattning!$A:$J,COLUMN(Dold_sammanfattning!$C:$C),0))</f>
        <v/>
      </c>
      <c r="F737" s="16" t="e">
        <f ca="1">VLOOKUP($E737,Dold_sammanfattning!$A:$K,COLUMN(Dold_sammanfattning!$K:$K),0)</f>
        <v>#N/A</v>
      </c>
    </row>
    <row r="738" spans="2:6" x14ac:dyDescent="0.3">
      <c r="B738" t="str">
        <f ca="1">IF(IFERROR(VLOOKUP($E738,Dold_sammanfattning!$A:$J,COLUMN(Dold_sammanfattning!$C:$C),0),"")="","",VLOOKUP($E738,Dold_sammanfattning!$A:$J,COLUMN(Dold_sammanfattning!$C:$C),0))</f>
        <v/>
      </c>
      <c r="F738" s="16" t="e">
        <f ca="1">VLOOKUP($E738,Dold_sammanfattning!$A:$K,COLUMN(Dold_sammanfattning!$K:$K),0)</f>
        <v>#N/A</v>
      </c>
    </row>
    <row r="739" spans="2:6" x14ac:dyDescent="0.3">
      <c r="B739" t="str">
        <f ca="1">IF(IFERROR(VLOOKUP($E739,Dold_sammanfattning!$A:$J,COLUMN(Dold_sammanfattning!$C:$C),0),"")="","",VLOOKUP($E739,Dold_sammanfattning!$A:$J,COLUMN(Dold_sammanfattning!$C:$C),0))</f>
        <v/>
      </c>
      <c r="F739" s="16" t="e">
        <f ca="1">VLOOKUP($E739,Dold_sammanfattning!$A:$K,COLUMN(Dold_sammanfattning!$K:$K),0)</f>
        <v>#N/A</v>
      </c>
    </row>
    <row r="740" spans="2:6" x14ac:dyDescent="0.3">
      <c r="B740" t="str">
        <f ca="1">IF(IFERROR(VLOOKUP($E740,Dold_sammanfattning!$A:$J,COLUMN(Dold_sammanfattning!$C:$C),0),"")="","",VLOOKUP($E740,Dold_sammanfattning!$A:$J,COLUMN(Dold_sammanfattning!$C:$C),0))</f>
        <v/>
      </c>
      <c r="F740" s="16" t="e">
        <f ca="1">VLOOKUP($E740,Dold_sammanfattning!$A:$K,COLUMN(Dold_sammanfattning!$K:$K),0)</f>
        <v>#N/A</v>
      </c>
    </row>
    <row r="741" spans="2:6" x14ac:dyDescent="0.3">
      <c r="B741" t="str">
        <f ca="1">IF(IFERROR(VLOOKUP($E741,Dold_sammanfattning!$A:$J,COLUMN(Dold_sammanfattning!$C:$C),0),"")="","",VLOOKUP($E741,Dold_sammanfattning!$A:$J,COLUMN(Dold_sammanfattning!$C:$C),0))</f>
        <v/>
      </c>
      <c r="F741" s="16" t="e">
        <f ca="1">VLOOKUP($E741,Dold_sammanfattning!$A:$K,COLUMN(Dold_sammanfattning!$K:$K),0)</f>
        <v>#N/A</v>
      </c>
    </row>
    <row r="742" spans="2:6" x14ac:dyDescent="0.3">
      <c r="B742" t="str">
        <f ca="1">IF(IFERROR(VLOOKUP($E742,Dold_sammanfattning!$A:$J,COLUMN(Dold_sammanfattning!$C:$C),0),"")="","",VLOOKUP($E742,Dold_sammanfattning!$A:$J,COLUMN(Dold_sammanfattning!$C:$C),0))</f>
        <v/>
      </c>
      <c r="F742" s="16" t="e">
        <f ca="1">VLOOKUP($E742,Dold_sammanfattning!$A:$K,COLUMN(Dold_sammanfattning!$K:$K),0)</f>
        <v>#N/A</v>
      </c>
    </row>
    <row r="743" spans="2:6" x14ac:dyDescent="0.3">
      <c r="B743" t="str">
        <f ca="1">IF(IFERROR(VLOOKUP($E743,Dold_sammanfattning!$A:$J,COLUMN(Dold_sammanfattning!$C:$C),0),"")="","",VLOOKUP($E743,Dold_sammanfattning!$A:$J,COLUMN(Dold_sammanfattning!$C:$C),0))</f>
        <v/>
      </c>
      <c r="F743" s="16" t="e">
        <f ca="1">VLOOKUP($E743,Dold_sammanfattning!$A:$K,COLUMN(Dold_sammanfattning!$K:$K),0)</f>
        <v>#N/A</v>
      </c>
    </row>
    <row r="744" spans="2:6" x14ac:dyDescent="0.3">
      <c r="B744" t="str">
        <f ca="1">IF(IFERROR(VLOOKUP($E744,Dold_sammanfattning!$A:$J,COLUMN(Dold_sammanfattning!$C:$C),0),"")="","",VLOOKUP($E744,Dold_sammanfattning!$A:$J,COLUMN(Dold_sammanfattning!$C:$C),0))</f>
        <v/>
      </c>
      <c r="F744" s="16" t="e">
        <f ca="1">VLOOKUP($E744,Dold_sammanfattning!$A:$K,COLUMN(Dold_sammanfattning!$K:$K),0)</f>
        <v>#N/A</v>
      </c>
    </row>
    <row r="745" spans="2:6" x14ac:dyDescent="0.3">
      <c r="B745" t="str">
        <f ca="1">IF(IFERROR(VLOOKUP($E745,Dold_sammanfattning!$A:$J,COLUMN(Dold_sammanfattning!$C:$C),0),"")="","",VLOOKUP($E745,Dold_sammanfattning!$A:$J,COLUMN(Dold_sammanfattning!$C:$C),0))</f>
        <v/>
      </c>
      <c r="F745" s="16" t="e">
        <f ca="1">VLOOKUP($E745,Dold_sammanfattning!$A:$K,COLUMN(Dold_sammanfattning!$K:$K),0)</f>
        <v>#N/A</v>
      </c>
    </row>
    <row r="746" spans="2:6" x14ac:dyDescent="0.3">
      <c r="B746" t="str">
        <f ca="1">IF(IFERROR(VLOOKUP($E746,Dold_sammanfattning!$A:$J,COLUMN(Dold_sammanfattning!$C:$C),0),"")="","",VLOOKUP($E746,Dold_sammanfattning!$A:$J,COLUMN(Dold_sammanfattning!$C:$C),0))</f>
        <v/>
      </c>
      <c r="F746" s="16" t="e">
        <f ca="1">VLOOKUP($E746,Dold_sammanfattning!$A:$K,COLUMN(Dold_sammanfattning!$K:$K),0)</f>
        <v>#N/A</v>
      </c>
    </row>
    <row r="747" spans="2:6" x14ac:dyDescent="0.3">
      <c r="B747" t="str">
        <f ca="1">IF(IFERROR(VLOOKUP($E747,Dold_sammanfattning!$A:$J,COLUMN(Dold_sammanfattning!$C:$C),0),"")="","",VLOOKUP($E747,Dold_sammanfattning!$A:$J,COLUMN(Dold_sammanfattning!$C:$C),0))</f>
        <v/>
      </c>
      <c r="F747" s="16" t="e">
        <f ca="1">VLOOKUP($E747,Dold_sammanfattning!$A:$K,COLUMN(Dold_sammanfattning!$K:$K),0)</f>
        <v>#N/A</v>
      </c>
    </row>
    <row r="748" spans="2:6" x14ac:dyDescent="0.3">
      <c r="B748" t="str">
        <f ca="1">IF(IFERROR(VLOOKUP($E748,Dold_sammanfattning!$A:$J,COLUMN(Dold_sammanfattning!$C:$C),0),"")="","",VLOOKUP($E748,Dold_sammanfattning!$A:$J,COLUMN(Dold_sammanfattning!$C:$C),0))</f>
        <v/>
      </c>
      <c r="F748" s="16" t="e">
        <f ca="1">VLOOKUP($E748,Dold_sammanfattning!$A:$K,COLUMN(Dold_sammanfattning!$K:$K),0)</f>
        <v>#N/A</v>
      </c>
    </row>
    <row r="749" spans="2:6" x14ac:dyDescent="0.3">
      <c r="B749" t="str">
        <f ca="1">IF(IFERROR(VLOOKUP($E749,Dold_sammanfattning!$A:$J,COLUMN(Dold_sammanfattning!$C:$C),0),"")="","",VLOOKUP($E749,Dold_sammanfattning!$A:$J,COLUMN(Dold_sammanfattning!$C:$C),0))</f>
        <v/>
      </c>
      <c r="F749" s="16" t="e">
        <f ca="1">VLOOKUP($E749,Dold_sammanfattning!$A:$K,COLUMN(Dold_sammanfattning!$K:$K),0)</f>
        <v>#N/A</v>
      </c>
    </row>
    <row r="750" spans="2:6" x14ac:dyDescent="0.3">
      <c r="B750" t="str">
        <f ca="1">IF(IFERROR(VLOOKUP($E750,Dold_sammanfattning!$A:$J,COLUMN(Dold_sammanfattning!$C:$C),0),"")="","",VLOOKUP($E750,Dold_sammanfattning!$A:$J,COLUMN(Dold_sammanfattning!$C:$C),0))</f>
        <v/>
      </c>
      <c r="F750" s="16" t="e">
        <f ca="1">VLOOKUP($E750,Dold_sammanfattning!$A:$K,COLUMN(Dold_sammanfattning!$K:$K),0)</f>
        <v>#N/A</v>
      </c>
    </row>
    <row r="751" spans="2:6" x14ac:dyDescent="0.3">
      <c r="B751" t="str">
        <f ca="1">IF(IFERROR(VLOOKUP($E751,Dold_sammanfattning!$A:$J,COLUMN(Dold_sammanfattning!$C:$C),0),"")="","",VLOOKUP($E751,Dold_sammanfattning!$A:$J,COLUMN(Dold_sammanfattning!$C:$C),0))</f>
        <v/>
      </c>
      <c r="F751" s="16" t="e">
        <f ca="1">VLOOKUP($E751,Dold_sammanfattning!$A:$K,COLUMN(Dold_sammanfattning!$K:$K),0)</f>
        <v>#N/A</v>
      </c>
    </row>
    <row r="752" spans="2:6" x14ac:dyDescent="0.3">
      <c r="B752" t="str">
        <f ca="1">IF(IFERROR(VLOOKUP($E752,Dold_sammanfattning!$A:$J,COLUMN(Dold_sammanfattning!$C:$C),0),"")="","",VLOOKUP($E752,Dold_sammanfattning!$A:$J,COLUMN(Dold_sammanfattning!$C:$C),0))</f>
        <v/>
      </c>
      <c r="F752" s="16" t="e">
        <f ca="1">VLOOKUP($E752,Dold_sammanfattning!$A:$K,COLUMN(Dold_sammanfattning!$K:$K),0)</f>
        <v>#N/A</v>
      </c>
    </row>
    <row r="753" spans="2:6" x14ac:dyDescent="0.3">
      <c r="B753" t="str">
        <f ca="1">IF(IFERROR(VLOOKUP($E753,Dold_sammanfattning!$A:$J,COLUMN(Dold_sammanfattning!$C:$C),0),"")="","",VLOOKUP($E753,Dold_sammanfattning!$A:$J,COLUMN(Dold_sammanfattning!$C:$C),0))</f>
        <v/>
      </c>
      <c r="F753" s="16" t="e">
        <f ca="1">VLOOKUP($E753,Dold_sammanfattning!$A:$K,COLUMN(Dold_sammanfattning!$K:$K),0)</f>
        <v>#N/A</v>
      </c>
    </row>
    <row r="754" spans="2:6" x14ac:dyDescent="0.3">
      <c r="B754" t="str">
        <f ca="1">IF(IFERROR(VLOOKUP($E754,Dold_sammanfattning!$A:$J,COLUMN(Dold_sammanfattning!$C:$C),0),"")="","",VLOOKUP($E754,Dold_sammanfattning!$A:$J,COLUMN(Dold_sammanfattning!$C:$C),0))</f>
        <v/>
      </c>
      <c r="F754" s="16" t="e">
        <f ca="1">VLOOKUP($E754,Dold_sammanfattning!$A:$K,COLUMN(Dold_sammanfattning!$K:$K),0)</f>
        <v>#N/A</v>
      </c>
    </row>
    <row r="755" spans="2:6" x14ac:dyDescent="0.3">
      <c r="B755" t="str">
        <f ca="1">IF(IFERROR(VLOOKUP($E755,Dold_sammanfattning!$A:$J,COLUMN(Dold_sammanfattning!$C:$C),0),"")="","",VLOOKUP($E755,Dold_sammanfattning!$A:$J,COLUMN(Dold_sammanfattning!$C:$C),0))</f>
        <v/>
      </c>
      <c r="F755" s="16" t="e">
        <f ca="1">VLOOKUP($E755,Dold_sammanfattning!$A:$K,COLUMN(Dold_sammanfattning!$K:$K),0)</f>
        <v>#N/A</v>
      </c>
    </row>
    <row r="756" spans="2:6" x14ac:dyDescent="0.3">
      <c r="B756" t="str">
        <f ca="1">IF(IFERROR(VLOOKUP($E756,Dold_sammanfattning!$A:$J,COLUMN(Dold_sammanfattning!$C:$C),0),"")="","",VLOOKUP($E756,Dold_sammanfattning!$A:$J,COLUMN(Dold_sammanfattning!$C:$C),0))</f>
        <v/>
      </c>
      <c r="F756" s="16" t="e">
        <f ca="1">VLOOKUP($E756,Dold_sammanfattning!$A:$K,COLUMN(Dold_sammanfattning!$K:$K),0)</f>
        <v>#N/A</v>
      </c>
    </row>
    <row r="757" spans="2:6" x14ac:dyDescent="0.3">
      <c r="B757" t="str">
        <f ca="1">IF(IFERROR(VLOOKUP($E757,Dold_sammanfattning!$A:$J,COLUMN(Dold_sammanfattning!$C:$C),0),"")="","",VLOOKUP($E757,Dold_sammanfattning!$A:$J,COLUMN(Dold_sammanfattning!$C:$C),0))</f>
        <v/>
      </c>
      <c r="F757" s="16" t="e">
        <f ca="1">VLOOKUP($E757,Dold_sammanfattning!$A:$K,COLUMN(Dold_sammanfattning!$K:$K),0)</f>
        <v>#N/A</v>
      </c>
    </row>
    <row r="758" spans="2:6" x14ac:dyDescent="0.3">
      <c r="B758" t="str">
        <f ca="1">IF(IFERROR(VLOOKUP($E758,Dold_sammanfattning!$A:$J,COLUMN(Dold_sammanfattning!$C:$C),0),"")="","",VLOOKUP($E758,Dold_sammanfattning!$A:$J,COLUMN(Dold_sammanfattning!$C:$C),0))</f>
        <v/>
      </c>
      <c r="F758" s="16" t="e">
        <f ca="1">VLOOKUP($E758,Dold_sammanfattning!$A:$K,COLUMN(Dold_sammanfattning!$K:$K),0)</f>
        <v>#N/A</v>
      </c>
    </row>
    <row r="759" spans="2:6" x14ac:dyDescent="0.3">
      <c r="B759" t="str">
        <f ca="1">IF(IFERROR(VLOOKUP($E759,Dold_sammanfattning!$A:$J,COLUMN(Dold_sammanfattning!$C:$C),0),"")="","",VLOOKUP($E759,Dold_sammanfattning!$A:$J,COLUMN(Dold_sammanfattning!$C:$C),0))</f>
        <v/>
      </c>
      <c r="F759" s="16" t="e">
        <f ca="1">VLOOKUP($E759,Dold_sammanfattning!$A:$K,COLUMN(Dold_sammanfattning!$K:$K),0)</f>
        <v>#N/A</v>
      </c>
    </row>
    <row r="760" spans="2:6" x14ac:dyDescent="0.3">
      <c r="B760" t="str">
        <f ca="1">IF(IFERROR(VLOOKUP($E760,Dold_sammanfattning!$A:$J,COLUMN(Dold_sammanfattning!$C:$C),0),"")="","",VLOOKUP($E760,Dold_sammanfattning!$A:$J,COLUMN(Dold_sammanfattning!$C:$C),0))</f>
        <v/>
      </c>
      <c r="F760" s="16" t="e">
        <f ca="1">VLOOKUP($E760,Dold_sammanfattning!$A:$K,COLUMN(Dold_sammanfattning!$K:$K),0)</f>
        <v>#N/A</v>
      </c>
    </row>
    <row r="761" spans="2:6" x14ac:dyDescent="0.3">
      <c r="B761" t="str">
        <f ca="1">IF(IFERROR(VLOOKUP($E761,Dold_sammanfattning!$A:$J,COLUMN(Dold_sammanfattning!$C:$C),0),"")="","",VLOOKUP($E761,Dold_sammanfattning!$A:$J,COLUMN(Dold_sammanfattning!$C:$C),0))</f>
        <v/>
      </c>
      <c r="F761" s="16" t="e">
        <f ca="1">VLOOKUP($E761,Dold_sammanfattning!$A:$K,COLUMN(Dold_sammanfattning!$K:$K),0)</f>
        <v>#N/A</v>
      </c>
    </row>
    <row r="762" spans="2:6" x14ac:dyDescent="0.3">
      <c r="B762" t="str">
        <f ca="1">IF(IFERROR(VLOOKUP($E762,Dold_sammanfattning!$A:$J,COLUMN(Dold_sammanfattning!$C:$C),0),"")="","",VLOOKUP($E762,Dold_sammanfattning!$A:$J,COLUMN(Dold_sammanfattning!$C:$C),0))</f>
        <v/>
      </c>
      <c r="F762" s="16" t="e">
        <f ca="1">VLOOKUP($E762,Dold_sammanfattning!$A:$K,COLUMN(Dold_sammanfattning!$K:$K),0)</f>
        <v>#N/A</v>
      </c>
    </row>
    <row r="763" spans="2:6" x14ac:dyDescent="0.3">
      <c r="B763" t="str">
        <f ca="1">IF(IFERROR(VLOOKUP($E763,Dold_sammanfattning!$A:$J,COLUMN(Dold_sammanfattning!$C:$C),0),"")="","",VLOOKUP($E763,Dold_sammanfattning!$A:$J,COLUMN(Dold_sammanfattning!$C:$C),0))</f>
        <v/>
      </c>
      <c r="F763" s="16" t="e">
        <f ca="1">VLOOKUP($E763,Dold_sammanfattning!$A:$K,COLUMN(Dold_sammanfattning!$K:$K),0)</f>
        <v>#N/A</v>
      </c>
    </row>
    <row r="764" spans="2:6" x14ac:dyDescent="0.3">
      <c r="B764" t="str">
        <f ca="1">IF(IFERROR(VLOOKUP($E764,Dold_sammanfattning!$A:$J,COLUMN(Dold_sammanfattning!$C:$C),0),"")="","",VLOOKUP($E764,Dold_sammanfattning!$A:$J,COLUMN(Dold_sammanfattning!$C:$C),0))</f>
        <v/>
      </c>
      <c r="F764" s="16" t="e">
        <f ca="1">VLOOKUP($E764,Dold_sammanfattning!$A:$K,COLUMN(Dold_sammanfattning!$K:$K),0)</f>
        <v>#N/A</v>
      </c>
    </row>
    <row r="765" spans="2:6" x14ac:dyDescent="0.3">
      <c r="B765" t="str">
        <f ca="1">IF(IFERROR(VLOOKUP($E765,Dold_sammanfattning!$A:$J,COLUMN(Dold_sammanfattning!$C:$C),0),"")="","",VLOOKUP($E765,Dold_sammanfattning!$A:$J,COLUMN(Dold_sammanfattning!$C:$C),0))</f>
        <v/>
      </c>
      <c r="F765" s="16" t="e">
        <f ca="1">VLOOKUP($E765,Dold_sammanfattning!$A:$K,COLUMN(Dold_sammanfattning!$K:$K),0)</f>
        <v>#N/A</v>
      </c>
    </row>
    <row r="766" spans="2:6" x14ac:dyDescent="0.3">
      <c r="B766" t="str">
        <f ca="1">IF(IFERROR(VLOOKUP($E766,Dold_sammanfattning!$A:$J,COLUMN(Dold_sammanfattning!$C:$C),0),"")="","",VLOOKUP($E766,Dold_sammanfattning!$A:$J,COLUMN(Dold_sammanfattning!$C:$C),0))</f>
        <v/>
      </c>
      <c r="F766" s="16" t="e">
        <f ca="1">VLOOKUP($E766,Dold_sammanfattning!$A:$K,COLUMN(Dold_sammanfattning!$K:$K),0)</f>
        <v>#N/A</v>
      </c>
    </row>
    <row r="767" spans="2:6" x14ac:dyDescent="0.3">
      <c r="B767" t="str">
        <f ca="1">IF(IFERROR(VLOOKUP($E767,Dold_sammanfattning!$A:$J,COLUMN(Dold_sammanfattning!$C:$C),0),"")="","",VLOOKUP($E767,Dold_sammanfattning!$A:$J,COLUMN(Dold_sammanfattning!$C:$C),0))</f>
        <v/>
      </c>
      <c r="F767" s="16" t="e">
        <f ca="1">VLOOKUP($E767,Dold_sammanfattning!$A:$K,COLUMN(Dold_sammanfattning!$K:$K),0)</f>
        <v>#N/A</v>
      </c>
    </row>
    <row r="768" spans="2:6" x14ac:dyDescent="0.3">
      <c r="B768" t="str">
        <f ca="1">IF(IFERROR(VLOOKUP($E768,Dold_sammanfattning!$A:$J,COLUMN(Dold_sammanfattning!$C:$C),0),"")="","",VLOOKUP($E768,Dold_sammanfattning!$A:$J,COLUMN(Dold_sammanfattning!$C:$C),0))</f>
        <v/>
      </c>
      <c r="F768" s="16" t="e">
        <f ca="1">VLOOKUP($E768,Dold_sammanfattning!$A:$K,COLUMN(Dold_sammanfattning!$K:$K),0)</f>
        <v>#N/A</v>
      </c>
    </row>
    <row r="769" spans="2:6" x14ac:dyDescent="0.3">
      <c r="B769" t="str">
        <f ca="1">IF(IFERROR(VLOOKUP($E769,Dold_sammanfattning!$A:$J,COLUMN(Dold_sammanfattning!$C:$C),0),"")="","",VLOOKUP($E769,Dold_sammanfattning!$A:$J,COLUMN(Dold_sammanfattning!$C:$C),0))</f>
        <v/>
      </c>
      <c r="F769" s="16" t="e">
        <f ca="1">VLOOKUP($E769,Dold_sammanfattning!$A:$K,COLUMN(Dold_sammanfattning!$K:$K),0)</f>
        <v>#N/A</v>
      </c>
    </row>
    <row r="770" spans="2:6" x14ac:dyDescent="0.3">
      <c r="B770" t="str">
        <f ca="1">IF(IFERROR(VLOOKUP($E770,Dold_sammanfattning!$A:$J,COLUMN(Dold_sammanfattning!$C:$C),0),"")="","",VLOOKUP($E770,Dold_sammanfattning!$A:$J,COLUMN(Dold_sammanfattning!$C:$C),0))</f>
        <v/>
      </c>
      <c r="F770" s="16" t="e">
        <f ca="1">VLOOKUP($E770,Dold_sammanfattning!$A:$K,COLUMN(Dold_sammanfattning!$K:$K),0)</f>
        <v>#N/A</v>
      </c>
    </row>
    <row r="771" spans="2:6" x14ac:dyDescent="0.3">
      <c r="B771" t="str">
        <f ca="1">IF(IFERROR(VLOOKUP($E771,Dold_sammanfattning!$A:$J,COLUMN(Dold_sammanfattning!$C:$C),0),"")="","",VLOOKUP($E771,Dold_sammanfattning!$A:$J,COLUMN(Dold_sammanfattning!$C:$C),0))</f>
        <v/>
      </c>
      <c r="F771" s="16" t="e">
        <f ca="1">VLOOKUP($E771,Dold_sammanfattning!$A:$K,COLUMN(Dold_sammanfattning!$K:$K),0)</f>
        <v>#N/A</v>
      </c>
    </row>
    <row r="772" spans="2:6" x14ac:dyDescent="0.3">
      <c r="B772" t="str">
        <f ca="1">IF(IFERROR(VLOOKUP($E772,Dold_sammanfattning!$A:$J,COLUMN(Dold_sammanfattning!$C:$C),0),"")="","",VLOOKUP($E772,Dold_sammanfattning!$A:$J,COLUMN(Dold_sammanfattning!$C:$C),0))</f>
        <v/>
      </c>
      <c r="F772" s="16" t="e">
        <f ca="1">VLOOKUP($E772,Dold_sammanfattning!$A:$K,COLUMN(Dold_sammanfattning!$K:$K),0)</f>
        <v>#N/A</v>
      </c>
    </row>
    <row r="773" spans="2:6" x14ac:dyDescent="0.3">
      <c r="B773" t="str">
        <f ca="1">IF(IFERROR(VLOOKUP($E773,Dold_sammanfattning!$A:$J,COLUMN(Dold_sammanfattning!$C:$C),0),"")="","",VLOOKUP($E773,Dold_sammanfattning!$A:$J,COLUMN(Dold_sammanfattning!$C:$C),0))</f>
        <v/>
      </c>
      <c r="F773" s="16" t="e">
        <f ca="1">VLOOKUP($E773,Dold_sammanfattning!$A:$K,COLUMN(Dold_sammanfattning!$K:$K),0)</f>
        <v>#N/A</v>
      </c>
    </row>
    <row r="774" spans="2:6" x14ac:dyDescent="0.3">
      <c r="B774" t="str">
        <f ca="1">IF(IFERROR(VLOOKUP($E774,Dold_sammanfattning!$A:$J,COLUMN(Dold_sammanfattning!$C:$C),0),"")="","",VLOOKUP($E774,Dold_sammanfattning!$A:$J,COLUMN(Dold_sammanfattning!$C:$C),0))</f>
        <v/>
      </c>
      <c r="F774" s="16" t="e">
        <f ca="1">VLOOKUP($E774,Dold_sammanfattning!$A:$K,COLUMN(Dold_sammanfattning!$K:$K),0)</f>
        <v>#N/A</v>
      </c>
    </row>
    <row r="775" spans="2:6" x14ac:dyDescent="0.3">
      <c r="B775" t="str">
        <f ca="1">IF(IFERROR(VLOOKUP($E775,Dold_sammanfattning!$A:$J,COLUMN(Dold_sammanfattning!$C:$C),0),"")="","",VLOOKUP($E775,Dold_sammanfattning!$A:$J,COLUMN(Dold_sammanfattning!$C:$C),0))</f>
        <v/>
      </c>
      <c r="F775" s="16" t="e">
        <f ca="1">VLOOKUP($E775,Dold_sammanfattning!$A:$K,COLUMN(Dold_sammanfattning!$K:$K),0)</f>
        <v>#N/A</v>
      </c>
    </row>
    <row r="776" spans="2:6" x14ac:dyDescent="0.3">
      <c r="B776" t="str">
        <f ca="1">IF(IFERROR(VLOOKUP($E776,Dold_sammanfattning!$A:$J,COLUMN(Dold_sammanfattning!$C:$C),0),"")="","",VLOOKUP($E776,Dold_sammanfattning!$A:$J,COLUMN(Dold_sammanfattning!$C:$C),0))</f>
        <v/>
      </c>
      <c r="F776" s="16" t="e">
        <f ca="1">VLOOKUP($E776,Dold_sammanfattning!$A:$K,COLUMN(Dold_sammanfattning!$K:$K),0)</f>
        <v>#N/A</v>
      </c>
    </row>
    <row r="777" spans="2:6" x14ac:dyDescent="0.3">
      <c r="B777" t="str">
        <f ca="1">IF(IFERROR(VLOOKUP($E777,Dold_sammanfattning!$A:$J,COLUMN(Dold_sammanfattning!$C:$C),0),"")="","",VLOOKUP($E777,Dold_sammanfattning!$A:$J,COLUMN(Dold_sammanfattning!$C:$C),0))</f>
        <v/>
      </c>
      <c r="F777" s="16" t="e">
        <f ca="1">VLOOKUP($E777,Dold_sammanfattning!$A:$K,COLUMN(Dold_sammanfattning!$K:$K),0)</f>
        <v>#N/A</v>
      </c>
    </row>
    <row r="778" spans="2:6" x14ac:dyDescent="0.3">
      <c r="B778" t="str">
        <f ca="1">IF(IFERROR(VLOOKUP($E778,Dold_sammanfattning!$A:$J,COLUMN(Dold_sammanfattning!$C:$C),0),"")="","",VLOOKUP($E778,Dold_sammanfattning!$A:$J,COLUMN(Dold_sammanfattning!$C:$C),0))</f>
        <v/>
      </c>
      <c r="F778" s="16" t="e">
        <f ca="1">VLOOKUP($E778,Dold_sammanfattning!$A:$K,COLUMN(Dold_sammanfattning!$K:$K),0)</f>
        <v>#N/A</v>
      </c>
    </row>
    <row r="779" spans="2:6" x14ac:dyDescent="0.3">
      <c r="B779" t="str">
        <f ca="1">IF(IFERROR(VLOOKUP($E779,Dold_sammanfattning!$A:$J,COLUMN(Dold_sammanfattning!$C:$C),0),"")="","",VLOOKUP($E779,Dold_sammanfattning!$A:$J,COLUMN(Dold_sammanfattning!$C:$C),0))</f>
        <v/>
      </c>
      <c r="F779" s="16" t="e">
        <f ca="1">VLOOKUP($E779,Dold_sammanfattning!$A:$K,COLUMN(Dold_sammanfattning!$K:$K),0)</f>
        <v>#N/A</v>
      </c>
    </row>
    <row r="780" spans="2:6" x14ac:dyDescent="0.3">
      <c r="B780" t="str">
        <f ca="1">IF(IFERROR(VLOOKUP($E780,Dold_sammanfattning!$A:$J,COLUMN(Dold_sammanfattning!$C:$C),0),"")="","",VLOOKUP($E780,Dold_sammanfattning!$A:$J,COLUMN(Dold_sammanfattning!$C:$C),0))</f>
        <v/>
      </c>
      <c r="F780" s="16" t="e">
        <f ca="1">VLOOKUP($E780,Dold_sammanfattning!$A:$K,COLUMN(Dold_sammanfattning!$K:$K),0)</f>
        <v>#N/A</v>
      </c>
    </row>
    <row r="781" spans="2:6" x14ac:dyDescent="0.3">
      <c r="B781" t="str">
        <f ca="1">IF(IFERROR(VLOOKUP($E781,Dold_sammanfattning!$A:$J,COLUMN(Dold_sammanfattning!$C:$C),0),"")="","",VLOOKUP($E781,Dold_sammanfattning!$A:$J,COLUMN(Dold_sammanfattning!$C:$C),0))</f>
        <v/>
      </c>
      <c r="F781" s="16" t="e">
        <f ca="1">VLOOKUP($E781,Dold_sammanfattning!$A:$K,COLUMN(Dold_sammanfattning!$K:$K),0)</f>
        <v>#N/A</v>
      </c>
    </row>
    <row r="782" spans="2:6" x14ac:dyDescent="0.3">
      <c r="B782" t="str">
        <f ca="1">IF(IFERROR(VLOOKUP($E782,Dold_sammanfattning!$A:$J,COLUMN(Dold_sammanfattning!$C:$C),0),"")="","",VLOOKUP($E782,Dold_sammanfattning!$A:$J,COLUMN(Dold_sammanfattning!$C:$C),0))</f>
        <v/>
      </c>
      <c r="F782" s="16" t="e">
        <f ca="1">VLOOKUP($E782,Dold_sammanfattning!$A:$K,COLUMN(Dold_sammanfattning!$K:$K),0)</f>
        <v>#N/A</v>
      </c>
    </row>
    <row r="783" spans="2:6" x14ac:dyDescent="0.3">
      <c r="B783" t="str">
        <f ca="1">IF(IFERROR(VLOOKUP($E783,Dold_sammanfattning!$A:$J,COLUMN(Dold_sammanfattning!$C:$C),0),"")="","",VLOOKUP($E783,Dold_sammanfattning!$A:$J,COLUMN(Dold_sammanfattning!$C:$C),0))</f>
        <v/>
      </c>
      <c r="F783" s="16" t="e">
        <f ca="1">VLOOKUP($E783,Dold_sammanfattning!$A:$K,COLUMN(Dold_sammanfattning!$K:$K),0)</f>
        <v>#N/A</v>
      </c>
    </row>
    <row r="784" spans="2:6" x14ac:dyDescent="0.3">
      <c r="B784" t="str">
        <f ca="1">IF(IFERROR(VLOOKUP($E784,Dold_sammanfattning!$A:$J,COLUMN(Dold_sammanfattning!$C:$C),0),"")="","",VLOOKUP($E784,Dold_sammanfattning!$A:$J,COLUMN(Dold_sammanfattning!$C:$C),0))</f>
        <v/>
      </c>
      <c r="F784" s="16" t="e">
        <f ca="1">VLOOKUP($E784,Dold_sammanfattning!$A:$K,COLUMN(Dold_sammanfattning!$K:$K),0)</f>
        <v>#N/A</v>
      </c>
    </row>
    <row r="785" spans="2:6" x14ac:dyDescent="0.3">
      <c r="B785" t="str">
        <f ca="1">IF(IFERROR(VLOOKUP($E785,Dold_sammanfattning!$A:$J,COLUMN(Dold_sammanfattning!$C:$C),0),"")="","",VLOOKUP($E785,Dold_sammanfattning!$A:$J,COLUMN(Dold_sammanfattning!$C:$C),0))</f>
        <v/>
      </c>
      <c r="F785" s="16" t="e">
        <f ca="1">VLOOKUP($E785,Dold_sammanfattning!$A:$K,COLUMN(Dold_sammanfattning!$K:$K),0)</f>
        <v>#N/A</v>
      </c>
    </row>
    <row r="786" spans="2:6" x14ac:dyDescent="0.3">
      <c r="B786" t="str">
        <f ca="1">IF(IFERROR(VLOOKUP($E786,Dold_sammanfattning!$A:$J,COLUMN(Dold_sammanfattning!$C:$C),0),"")="","",VLOOKUP($E786,Dold_sammanfattning!$A:$J,COLUMN(Dold_sammanfattning!$C:$C),0))</f>
        <v/>
      </c>
      <c r="F786" s="16" t="e">
        <f ca="1">VLOOKUP($E786,Dold_sammanfattning!$A:$K,COLUMN(Dold_sammanfattning!$K:$K),0)</f>
        <v>#N/A</v>
      </c>
    </row>
    <row r="787" spans="2:6" x14ac:dyDescent="0.3">
      <c r="B787" t="str">
        <f ca="1">IF(IFERROR(VLOOKUP($E787,Dold_sammanfattning!$A:$J,COLUMN(Dold_sammanfattning!$C:$C),0),"")="","",VLOOKUP($E787,Dold_sammanfattning!$A:$J,COLUMN(Dold_sammanfattning!$C:$C),0))</f>
        <v/>
      </c>
      <c r="F787" s="16" t="e">
        <f ca="1">VLOOKUP($E787,Dold_sammanfattning!$A:$K,COLUMN(Dold_sammanfattning!$K:$K),0)</f>
        <v>#N/A</v>
      </c>
    </row>
    <row r="788" spans="2:6" x14ac:dyDescent="0.3">
      <c r="B788" t="str">
        <f ca="1">IF(IFERROR(VLOOKUP($E788,Dold_sammanfattning!$A:$J,COLUMN(Dold_sammanfattning!$C:$C),0),"")="","",VLOOKUP($E788,Dold_sammanfattning!$A:$J,COLUMN(Dold_sammanfattning!$C:$C),0))</f>
        <v/>
      </c>
      <c r="F788" s="16" t="e">
        <f ca="1">VLOOKUP($E788,Dold_sammanfattning!$A:$K,COLUMN(Dold_sammanfattning!$K:$K),0)</f>
        <v>#N/A</v>
      </c>
    </row>
    <row r="789" spans="2:6" x14ac:dyDescent="0.3">
      <c r="B789" t="str">
        <f ca="1">IF(IFERROR(VLOOKUP($E789,Dold_sammanfattning!$A:$J,COLUMN(Dold_sammanfattning!$C:$C),0),"")="","",VLOOKUP($E789,Dold_sammanfattning!$A:$J,COLUMN(Dold_sammanfattning!$C:$C),0))</f>
        <v/>
      </c>
      <c r="F789" s="16" t="e">
        <f ca="1">VLOOKUP($E789,Dold_sammanfattning!$A:$K,COLUMN(Dold_sammanfattning!$K:$K),0)</f>
        <v>#N/A</v>
      </c>
    </row>
    <row r="790" spans="2:6" x14ac:dyDescent="0.3">
      <c r="B790" t="str">
        <f ca="1">IF(IFERROR(VLOOKUP($E790,Dold_sammanfattning!$A:$J,COLUMN(Dold_sammanfattning!$C:$C),0),"")="","",VLOOKUP($E790,Dold_sammanfattning!$A:$J,COLUMN(Dold_sammanfattning!$C:$C),0))</f>
        <v/>
      </c>
      <c r="F790" s="16" t="e">
        <f ca="1">VLOOKUP($E790,Dold_sammanfattning!$A:$K,COLUMN(Dold_sammanfattning!$K:$K),0)</f>
        <v>#N/A</v>
      </c>
    </row>
    <row r="791" spans="2:6" x14ac:dyDescent="0.3">
      <c r="B791" t="str">
        <f ca="1">IF(IFERROR(VLOOKUP($E791,Dold_sammanfattning!$A:$J,COLUMN(Dold_sammanfattning!$C:$C),0),"")="","",VLOOKUP($E791,Dold_sammanfattning!$A:$J,COLUMN(Dold_sammanfattning!$C:$C),0))</f>
        <v/>
      </c>
      <c r="F791" s="16" t="e">
        <f ca="1">VLOOKUP($E791,Dold_sammanfattning!$A:$K,COLUMN(Dold_sammanfattning!$K:$K),0)</f>
        <v>#N/A</v>
      </c>
    </row>
    <row r="792" spans="2:6" x14ac:dyDescent="0.3">
      <c r="B792" t="str">
        <f ca="1">IF(IFERROR(VLOOKUP($E792,Dold_sammanfattning!$A:$J,COLUMN(Dold_sammanfattning!$C:$C),0),"")="","",VLOOKUP($E792,Dold_sammanfattning!$A:$J,COLUMN(Dold_sammanfattning!$C:$C),0))</f>
        <v/>
      </c>
      <c r="F792" s="16" t="e">
        <f ca="1">VLOOKUP($E792,Dold_sammanfattning!$A:$K,COLUMN(Dold_sammanfattning!$K:$K),0)</f>
        <v>#N/A</v>
      </c>
    </row>
    <row r="793" spans="2:6" x14ac:dyDescent="0.3">
      <c r="B793" t="str">
        <f ca="1">IF(IFERROR(VLOOKUP($E793,Dold_sammanfattning!$A:$J,COLUMN(Dold_sammanfattning!$C:$C),0),"")="","",VLOOKUP($E793,Dold_sammanfattning!$A:$J,COLUMN(Dold_sammanfattning!$C:$C),0))</f>
        <v/>
      </c>
      <c r="F793" s="16" t="e">
        <f ca="1">VLOOKUP($E793,Dold_sammanfattning!$A:$K,COLUMN(Dold_sammanfattning!$K:$K),0)</f>
        <v>#N/A</v>
      </c>
    </row>
    <row r="794" spans="2:6" x14ac:dyDescent="0.3">
      <c r="B794" t="str">
        <f ca="1">IF(IFERROR(VLOOKUP($E794,Dold_sammanfattning!$A:$J,COLUMN(Dold_sammanfattning!$C:$C),0),"")="","",VLOOKUP($E794,Dold_sammanfattning!$A:$J,COLUMN(Dold_sammanfattning!$C:$C),0))</f>
        <v/>
      </c>
      <c r="F794" s="16" t="e">
        <f ca="1">VLOOKUP($E794,Dold_sammanfattning!$A:$K,COLUMN(Dold_sammanfattning!$K:$K),0)</f>
        <v>#N/A</v>
      </c>
    </row>
    <row r="795" spans="2:6" x14ac:dyDescent="0.3">
      <c r="B795" t="str">
        <f ca="1">IF(IFERROR(VLOOKUP($E795,Dold_sammanfattning!$A:$J,COLUMN(Dold_sammanfattning!$C:$C),0),"")="","",VLOOKUP($E795,Dold_sammanfattning!$A:$J,COLUMN(Dold_sammanfattning!$C:$C),0))</f>
        <v/>
      </c>
      <c r="F795" s="16" t="e">
        <f ca="1">VLOOKUP($E795,Dold_sammanfattning!$A:$K,COLUMN(Dold_sammanfattning!$K:$K),0)</f>
        <v>#N/A</v>
      </c>
    </row>
    <row r="796" spans="2:6" x14ac:dyDescent="0.3">
      <c r="B796" t="str">
        <f ca="1">IF(IFERROR(VLOOKUP($E796,Dold_sammanfattning!$A:$J,COLUMN(Dold_sammanfattning!$C:$C),0),"")="","",VLOOKUP($E796,Dold_sammanfattning!$A:$J,COLUMN(Dold_sammanfattning!$C:$C),0))</f>
        <v/>
      </c>
      <c r="F796" s="16" t="e">
        <f ca="1">VLOOKUP($E796,Dold_sammanfattning!$A:$K,COLUMN(Dold_sammanfattning!$K:$K),0)</f>
        <v>#N/A</v>
      </c>
    </row>
    <row r="797" spans="2:6" x14ac:dyDescent="0.3">
      <c r="B797" t="str">
        <f ca="1">IF(IFERROR(VLOOKUP($E797,Dold_sammanfattning!$A:$J,COLUMN(Dold_sammanfattning!$C:$C),0),"")="","",VLOOKUP($E797,Dold_sammanfattning!$A:$J,COLUMN(Dold_sammanfattning!$C:$C),0))</f>
        <v/>
      </c>
      <c r="F797" s="16" t="e">
        <f ca="1">VLOOKUP($E797,Dold_sammanfattning!$A:$K,COLUMN(Dold_sammanfattning!$K:$K),0)</f>
        <v>#N/A</v>
      </c>
    </row>
    <row r="798" spans="2:6" x14ac:dyDescent="0.3">
      <c r="B798" t="str">
        <f ca="1">IF(IFERROR(VLOOKUP($E798,Dold_sammanfattning!$A:$J,COLUMN(Dold_sammanfattning!$C:$C),0),"")="","",VLOOKUP($E798,Dold_sammanfattning!$A:$J,COLUMN(Dold_sammanfattning!$C:$C),0))</f>
        <v/>
      </c>
      <c r="F798" s="16" t="e">
        <f ca="1">VLOOKUP($E798,Dold_sammanfattning!$A:$K,COLUMN(Dold_sammanfattning!$K:$K),0)</f>
        <v>#N/A</v>
      </c>
    </row>
    <row r="799" spans="2:6" x14ac:dyDescent="0.3">
      <c r="B799" t="str">
        <f ca="1">IF(IFERROR(VLOOKUP($E799,Dold_sammanfattning!$A:$J,COLUMN(Dold_sammanfattning!$C:$C),0),"")="","",VLOOKUP($E799,Dold_sammanfattning!$A:$J,COLUMN(Dold_sammanfattning!$C:$C),0))</f>
        <v/>
      </c>
      <c r="F799" s="16" t="e">
        <f ca="1">VLOOKUP($E799,Dold_sammanfattning!$A:$K,COLUMN(Dold_sammanfattning!$K:$K),0)</f>
        <v>#N/A</v>
      </c>
    </row>
    <row r="800" spans="2:6" x14ac:dyDescent="0.3">
      <c r="B800" t="str">
        <f ca="1">IF(IFERROR(VLOOKUP($E800,Dold_sammanfattning!$A:$J,COLUMN(Dold_sammanfattning!$C:$C),0),"")="","",VLOOKUP($E800,Dold_sammanfattning!$A:$J,COLUMN(Dold_sammanfattning!$C:$C),0))</f>
        <v/>
      </c>
      <c r="F800" s="16" t="e">
        <f ca="1">VLOOKUP($E800,Dold_sammanfattning!$A:$K,COLUMN(Dold_sammanfattning!$K:$K),0)</f>
        <v>#N/A</v>
      </c>
    </row>
    <row r="801" spans="2:6" x14ac:dyDescent="0.3">
      <c r="B801" t="str">
        <f ca="1">IF(IFERROR(VLOOKUP($E801,Dold_sammanfattning!$A:$J,COLUMN(Dold_sammanfattning!$C:$C),0),"")="","",VLOOKUP($E801,Dold_sammanfattning!$A:$J,COLUMN(Dold_sammanfattning!$C:$C),0))</f>
        <v/>
      </c>
      <c r="F801" s="16" t="e">
        <f ca="1">VLOOKUP($E801,Dold_sammanfattning!$A:$K,COLUMN(Dold_sammanfattning!$K:$K),0)</f>
        <v>#N/A</v>
      </c>
    </row>
    <row r="802" spans="2:6" x14ac:dyDescent="0.3">
      <c r="B802" t="str">
        <f ca="1">IF(IFERROR(VLOOKUP($E802,Dold_sammanfattning!$A:$J,COLUMN(Dold_sammanfattning!$C:$C),0),"")="","",VLOOKUP($E802,Dold_sammanfattning!$A:$J,COLUMN(Dold_sammanfattning!$C:$C),0))</f>
        <v/>
      </c>
      <c r="F802" s="16" t="e">
        <f ca="1">VLOOKUP($E802,Dold_sammanfattning!$A:$K,COLUMN(Dold_sammanfattning!$K:$K),0)</f>
        <v>#N/A</v>
      </c>
    </row>
    <row r="803" spans="2:6" x14ac:dyDescent="0.3">
      <c r="B803" t="str">
        <f ca="1">IF(IFERROR(VLOOKUP($E803,Dold_sammanfattning!$A:$J,COLUMN(Dold_sammanfattning!$C:$C),0),"")="","",VLOOKUP($E803,Dold_sammanfattning!$A:$J,COLUMN(Dold_sammanfattning!$C:$C),0))</f>
        <v/>
      </c>
      <c r="F803" s="16" t="e">
        <f ca="1">VLOOKUP($E803,Dold_sammanfattning!$A:$K,COLUMN(Dold_sammanfattning!$K:$K),0)</f>
        <v>#N/A</v>
      </c>
    </row>
    <row r="804" spans="2:6" x14ac:dyDescent="0.3">
      <c r="B804" t="str">
        <f ca="1">IF(IFERROR(VLOOKUP($E804,Dold_sammanfattning!$A:$J,COLUMN(Dold_sammanfattning!$C:$C),0),"")="","",VLOOKUP($E804,Dold_sammanfattning!$A:$J,COLUMN(Dold_sammanfattning!$C:$C),0))</f>
        <v/>
      </c>
      <c r="F804" s="16" t="e">
        <f ca="1">VLOOKUP($E804,Dold_sammanfattning!$A:$K,COLUMN(Dold_sammanfattning!$K:$K),0)</f>
        <v>#N/A</v>
      </c>
    </row>
    <row r="805" spans="2:6" x14ac:dyDescent="0.3">
      <c r="B805" t="str">
        <f ca="1">IF(IFERROR(VLOOKUP($E805,Dold_sammanfattning!$A:$J,COLUMN(Dold_sammanfattning!$C:$C),0),"")="","",VLOOKUP($E805,Dold_sammanfattning!$A:$J,COLUMN(Dold_sammanfattning!$C:$C),0))</f>
        <v/>
      </c>
      <c r="F805" s="16" t="e">
        <f ca="1">VLOOKUP($E805,Dold_sammanfattning!$A:$K,COLUMN(Dold_sammanfattning!$K:$K),0)</f>
        <v>#N/A</v>
      </c>
    </row>
    <row r="806" spans="2:6" x14ac:dyDescent="0.3">
      <c r="B806" t="str">
        <f ca="1">IF(IFERROR(VLOOKUP($E806,Dold_sammanfattning!$A:$J,COLUMN(Dold_sammanfattning!$C:$C),0),"")="","",VLOOKUP($E806,Dold_sammanfattning!$A:$J,COLUMN(Dold_sammanfattning!$C:$C),0))</f>
        <v/>
      </c>
      <c r="F806" s="16" t="e">
        <f ca="1">VLOOKUP($E806,Dold_sammanfattning!$A:$K,COLUMN(Dold_sammanfattning!$K:$K),0)</f>
        <v>#N/A</v>
      </c>
    </row>
    <row r="807" spans="2:6" x14ac:dyDescent="0.3">
      <c r="B807" t="str">
        <f ca="1">IF(IFERROR(VLOOKUP($E807,Dold_sammanfattning!$A:$J,COLUMN(Dold_sammanfattning!$C:$C),0),"")="","",VLOOKUP($E807,Dold_sammanfattning!$A:$J,COLUMN(Dold_sammanfattning!$C:$C),0))</f>
        <v/>
      </c>
      <c r="F807" s="16" t="e">
        <f ca="1">VLOOKUP($E807,Dold_sammanfattning!$A:$K,COLUMN(Dold_sammanfattning!$K:$K),0)</f>
        <v>#N/A</v>
      </c>
    </row>
    <row r="808" spans="2:6" x14ac:dyDescent="0.3">
      <c r="B808" t="str">
        <f ca="1">IF(IFERROR(VLOOKUP($E808,Dold_sammanfattning!$A:$J,COLUMN(Dold_sammanfattning!$C:$C),0),"")="","",VLOOKUP($E808,Dold_sammanfattning!$A:$J,COLUMN(Dold_sammanfattning!$C:$C),0))</f>
        <v/>
      </c>
      <c r="F808" s="16" t="e">
        <f ca="1">VLOOKUP($E808,Dold_sammanfattning!$A:$K,COLUMN(Dold_sammanfattning!$K:$K),0)</f>
        <v>#N/A</v>
      </c>
    </row>
    <row r="809" spans="2:6" x14ac:dyDescent="0.3">
      <c r="B809" t="str">
        <f ca="1">IF(IFERROR(VLOOKUP($E809,Dold_sammanfattning!$A:$J,COLUMN(Dold_sammanfattning!$C:$C),0),"")="","",VLOOKUP($E809,Dold_sammanfattning!$A:$J,COLUMN(Dold_sammanfattning!$C:$C),0))</f>
        <v/>
      </c>
      <c r="F809" s="16" t="e">
        <f ca="1">VLOOKUP($E809,Dold_sammanfattning!$A:$K,COLUMN(Dold_sammanfattning!$K:$K),0)</f>
        <v>#N/A</v>
      </c>
    </row>
    <row r="810" spans="2:6" x14ac:dyDescent="0.3">
      <c r="B810" t="str">
        <f ca="1">IF(IFERROR(VLOOKUP($E810,Dold_sammanfattning!$A:$J,COLUMN(Dold_sammanfattning!$C:$C),0),"")="","",VLOOKUP($E810,Dold_sammanfattning!$A:$J,COLUMN(Dold_sammanfattning!$C:$C),0))</f>
        <v/>
      </c>
      <c r="F810" s="16" t="e">
        <f ca="1">VLOOKUP($E810,Dold_sammanfattning!$A:$K,COLUMN(Dold_sammanfattning!$K:$K),0)</f>
        <v>#N/A</v>
      </c>
    </row>
    <row r="811" spans="2:6" x14ac:dyDescent="0.3">
      <c r="B811" t="str">
        <f ca="1">IF(IFERROR(VLOOKUP($E811,Dold_sammanfattning!$A:$J,COLUMN(Dold_sammanfattning!$C:$C),0),"")="","",VLOOKUP($E811,Dold_sammanfattning!$A:$J,COLUMN(Dold_sammanfattning!$C:$C),0))</f>
        <v/>
      </c>
      <c r="F811" s="16" t="e">
        <f ca="1">VLOOKUP($E811,Dold_sammanfattning!$A:$K,COLUMN(Dold_sammanfattning!$K:$K),0)</f>
        <v>#N/A</v>
      </c>
    </row>
    <row r="812" spans="2:6" x14ac:dyDescent="0.3">
      <c r="B812" t="str">
        <f ca="1">IF(IFERROR(VLOOKUP($E812,Dold_sammanfattning!$A:$J,COLUMN(Dold_sammanfattning!$C:$C),0),"")="","",VLOOKUP($E812,Dold_sammanfattning!$A:$J,COLUMN(Dold_sammanfattning!$C:$C),0))</f>
        <v/>
      </c>
      <c r="F812" s="16" t="e">
        <f ca="1">VLOOKUP($E812,Dold_sammanfattning!$A:$K,COLUMN(Dold_sammanfattning!$K:$K),0)</f>
        <v>#N/A</v>
      </c>
    </row>
    <row r="813" spans="2:6" x14ac:dyDescent="0.3">
      <c r="B813" t="str">
        <f ca="1">IF(IFERROR(VLOOKUP($E813,Dold_sammanfattning!$A:$J,COLUMN(Dold_sammanfattning!$C:$C),0),"")="","",VLOOKUP($E813,Dold_sammanfattning!$A:$J,COLUMN(Dold_sammanfattning!$C:$C),0))</f>
        <v/>
      </c>
      <c r="F813" s="16" t="e">
        <f ca="1">VLOOKUP($E813,Dold_sammanfattning!$A:$K,COLUMN(Dold_sammanfattning!$K:$K),0)</f>
        <v>#N/A</v>
      </c>
    </row>
    <row r="814" spans="2:6" x14ac:dyDescent="0.3">
      <c r="B814" t="str">
        <f ca="1">IF(IFERROR(VLOOKUP($E814,Dold_sammanfattning!$A:$J,COLUMN(Dold_sammanfattning!$C:$C),0),"")="","",VLOOKUP($E814,Dold_sammanfattning!$A:$J,COLUMN(Dold_sammanfattning!$C:$C),0))</f>
        <v/>
      </c>
      <c r="F814" s="16" t="e">
        <f ca="1">VLOOKUP($E814,Dold_sammanfattning!$A:$K,COLUMN(Dold_sammanfattning!$K:$K),0)</f>
        <v>#N/A</v>
      </c>
    </row>
    <row r="815" spans="2:6" x14ac:dyDescent="0.3">
      <c r="B815" t="str">
        <f ca="1">IF(IFERROR(VLOOKUP($E815,Dold_sammanfattning!$A:$J,COLUMN(Dold_sammanfattning!$C:$C),0),"")="","",VLOOKUP($E815,Dold_sammanfattning!$A:$J,COLUMN(Dold_sammanfattning!$C:$C),0))</f>
        <v/>
      </c>
      <c r="F815" s="16" t="e">
        <f ca="1">VLOOKUP($E815,Dold_sammanfattning!$A:$K,COLUMN(Dold_sammanfattning!$K:$K),0)</f>
        <v>#N/A</v>
      </c>
    </row>
    <row r="816" spans="2:6" x14ac:dyDescent="0.3">
      <c r="B816" t="str">
        <f ca="1">IF(IFERROR(VLOOKUP($E816,Dold_sammanfattning!$A:$J,COLUMN(Dold_sammanfattning!$C:$C),0),"")="","",VLOOKUP($E816,Dold_sammanfattning!$A:$J,COLUMN(Dold_sammanfattning!$C:$C),0))</f>
        <v/>
      </c>
      <c r="F816" s="16" t="e">
        <f ca="1">VLOOKUP($E816,Dold_sammanfattning!$A:$K,COLUMN(Dold_sammanfattning!$K:$K),0)</f>
        <v>#N/A</v>
      </c>
    </row>
    <row r="817" spans="2:6" x14ac:dyDescent="0.3">
      <c r="B817" t="str">
        <f ca="1">IF(IFERROR(VLOOKUP($E817,Dold_sammanfattning!$A:$J,COLUMN(Dold_sammanfattning!$C:$C),0),"")="","",VLOOKUP($E817,Dold_sammanfattning!$A:$J,COLUMN(Dold_sammanfattning!$C:$C),0))</f>
        <v/>
      </c>
      <c r="F817" s="16" t="e">
        <f ca="1">VLOOKUP($E817,Dold_sammanfattning!$A:$K,COLUMN(Dold_sammanfattning!$K:$K),0)</f>
        <v>#N/A</v>
      </c>
    </row>
    <row r="818" spans="2:6" x14ac:dyDescent="0.3">
      <c r="B818" t="str">
        <f ca="1">IF(IFERROR(VLOOKUP($E818,Dold_sammanfattning!$A:$J,COLUMN(Dold_sammanfattning!$C:$C),0),"")="","",VLOOKUP($E818,Dold_sammanfattning!$A:$J,COLUMN(Dold_sammanfattning!$C:$C),0))</f>
        <v/>
      </c>
      <c r="F818" s="16" t="e">
        <f ca="1">VLOOKUP($E818,Dold_sammanfattning!$A:$K,COLUMN(Dold_sammanfattning!$K:$K),0)</f>
        <v>#N/A</v>
      </c>
    </row>
    <row r="819" spans="2:6" x14ac:dyDescent="0.3">
      <c r="B819" t="str">
        <f ca="1">IF(IFERROR(VLOOKUP($E819,Dold_sammanfattning!$A:$J,COLUMN(Dold_sammanfattning!$C:$C),0),"")="","",VLOOKUP($E819,Dold_sammanfattning!$A:$J,COLUMN(Dold_sammanfattning!$C:$C),0))</f>
        <v/>
      </c>
      <c r="F819" s="16" t="e">
        <f ca="1">VLOOKUP($E819,Dold_sammanfattning!$A:$K,COLUMN(Dold_sammanfattning!$K:$K),0)</f>
        <v>#N/A</v>
      </c>
    </row>
    <row r="820" spans="2:6" x14ac:dyDescent="0.3">
      <c r="B820" t="str">
        <f ca="1">IF(IFERROR(VLOOKUP($E820,Dold_sammanfattning!$A:$J,COLUMN(Dold_sammanfattning!$C:$C),0),"")="","",VLOOKUP($E820,Dold_sammanfattning!$A:$J,COLUMN(Dold_sammanfattning!$C:$C),0))</f>
        <v/>
      </c>
      <c r="F820" s="16" t="e">
        <f ca="1">VLOOKUP($E820,Dold_sammanfattning!$A:$K,COLUMN(Dold_sammanfattning!$K:$K),0)</f>
        <v>#N/A</v>
      </c>
    </row>
    <row r="821" spans="2:6" x14ac:dyDescent="0.3">
      <c r="B821" t="str">
        <f ca="1">IF(IFERROR(VLOOKUP($E821,Dold_sammanfattning!$A:$J,COLUMN(Dold_sammanfattning!$C:$C),0),"")="","",VLOOKUP($E821,Dold_sammanfattning!$A:$J,COLUMN(Dold_sammanfattning!$C:$C),0))</f>
        <v/>
      </c>
      <c r="F821" s="16" t="e">
        <f ca="1">VLOOKUP($E821,Dold_sammanfattning!$A:$K,COLUMN(Dold_sammanfattning!$K:$K),0)</f>
        <v>#N/A</v>
      </c>
    </row>
    <row r="822" spans="2:6" x14ac:dyDescent="0.3">
      <c r="B822" t="str">
        <f ca="1">IF(IFERROR(VLOOKUP($E822,Dold_sammanfattning!$A:$J,COLUMN(Dold_sammanfattning!$C:$C),0),"")="","",VLOOKUP($E822,Dold_sammanfattning!$A:$J,COLUMN(Dold_sammanfattning!$C:$C),0))</f>
        <v/>
      </c>
      <c r="F822" s="16" t="e">
        <f ca="1">VLOOKUP($E822,Dold_sammanfattning!$A:$K,COLUMN(Dold_sammanfattning!$K:$K),0)</f>
        <v>#N/A</v>
      </c>
    </row>
    <row r="823" spans="2:6" x14ac:dyDescent="0.3">
      <c r="B823" t="str">
        <f ca="1">IF(IFERROR(VLOOKUP($E823,Dold_sammanfattning!$A:$J,COLUMN(Dold_sammanfattning!$C:$C),0),"")="","",VLOOKUP($E823,Dold_sammanfattning!$A:$J,COLUMN(Dold_sammanfattning!$C:$C),0))</f>
        <v/>
      </c>
      <c r="F823" s="16" t="e">
        <f ca="1">VLOOKUP($E823,Dold_sammanfattning!$A:$K,COLUMN(Dold_sammanfattning!$K:$K),0)</f>
        <v>#N/A</v>
      </c>
    </row>
    <row r="824" spans="2:6" x14ac:dyDescent="0.3">
      <c r="B824" t="str">
        <f ca="1">IF(IFERROR(VLOOKUP($E824,Dold_sammanfattning!$A:$J,COLUMN(Dold_sammanfattning!$C:$C),0),"")="","",VLOOKUP($E824,Dold_sammanfattning!$A:$J,COLUMN(Dold_sammanfattning!$C:$C),0))</f>
        <v/>
      </c>
      <c r="F824" s="16" t="e">
        <f ca="1">VLOOKUP($E824,Dold_sammanfattning!$A:$K,COLUMN(Dold_sammanfattning!$K:$K),0)</f>
        <v>#N/A</v>
      </c>
    </row>
    <row r="825" spans="2:6" x14ac:dyDescent="0.3">
      <c r="B825" t="str">
        <f ca="1">IF(IFERROR(VLOOKUP($E825,Dold_sammanfattning!$A:$J,COLUMN(Dold_sammanfattning!$C:$C),0),"")="","",VLOOKUP($E825,Dold_sammanfattning!$A:$J,COLUMN(Dold_sammanfattning!$C:$C),0))</f>
        <v/>
      </c>
      <c r="F825" s="16" t="e">
        <f ca="1">VLOOKUP($E825,Dold_sammanfattning!$A:$K,COLUMN(Dold_sammanfattning!$K:$K),0)</f>
        <v>#N/A</v>
      </c>
    </row>
    <row r="826" spans="2:6" x14ac:dyDescent="0.3">
      <c r="B826" t="str">
        <f ca="1">IF(IFERROR(VLOOKUP($E826,Dold_sammanfattning!$A:$J,COLUMN(Dold_sammanfattning!$C:$C),0),"")="","",VLOOKUP($E826,Dold_sammanfattning!$A:$J,COLUMN(Dold_sammanfattning!$C:$C),0))</f>
        <v/>
      </c>
      <c r="F826" s="16" t="e">
        <f ca="1">VLOOKUP($E826,Dold_sammanfattning!$A:$K,COLUMN(Dold_sammanfattning!$K:$K),0)</f>
        <v>#N/A</v>
      </c>
    </row>
    <row r="827" spans="2:6" x14ac:dyDescent="0.3">
      <c r="B827" t="str">
        <f ca="1">IF(IFERROR(VLOOKUP($E827,Dold_sammanfattning!$A:$J,COLUMN(Dold_sammanfattning!$C:$C),0),"")="","",VLOOKUP($E827,Dold_sammanfattning!$A:$J,COLUMN(Dold_sammanfattning!$C:$C),0))</f>
        <v/>
      </c>
      <c r="F827" s="16" t="e">
        <f ca="1">VLOOKUP($E827,Dold_sammanfattning!$A:$K,COLUMN(Dold_sammanfattning!$K:$K),0)</f>
        <v>#N/A</v>
      </c>
    </row>
    <row r="828" spans="2:6" x14ac:dyDescent="0.3">
      <c r="B828" t="str">
        <f ca="1">IF(IFERROR(VLOOKUP($E828,Dold_sammanfattning!$A:$J,COLUMN(Dold_sammanfattning!$C:$C),0),"")="","",VLOOKUP($E828,Dold_sammanfattning!$A:$J,COLUMN(Dold_sammanfattning!$C:$C),0))</f>
        <v/>
      </c>
      <c r="F828" s="16" t="e">
        <f ca="1">VLOOKUP($E828,Dold_sammanfattning!$A:$K,COLUMN(Dold_sammanfattning!$K:$K),0)</f>
        <v>#N/A</v>
      </c>
    </row>
    <row r="829" spans="2:6" x14ac:dyDescent="0.3">
      <c r="B829" t="str">
        <f ca="1">IF(IFERROR(VLOOKUP($E829,Dold_sammanfattning!$A:$J,COLUMN(Dold_sammanfattning!$C:$C),0),"")="","",VLOOKUP($E829,Dold_sammanfattning!$A:$J,COLUMN(Dold_sammanfattning!$C:$C),0))</f>
        <v/>
      </c>
      <c r="F829" s="16" t="e">
        <f ca="1">VLOOKUP($E829,Dold_sammanfattning!$A:$K,COLUMN(Dold_sammanfattning!$K:$K),0)</f>
        <v>#N/A</v>
      </c>
    </row>
    <row r="830" spans="2:6" x14ac:dyDescent="0.3">
      <c r="B830" t="str">
        <f ca="1">IF(IFERROR(VLOOKUP($E830,Dold_sammanfattning!$A:$J,COLUMN(Dold_sammanfattning!$C:$C),0),"")="","",VLOOKUP($E830,Dold_sammanfattning!$A:$J,COLUMN(Dold_sammanfattning!$C:$C),0))</f>
        <v/>
      </c>
      <c r="F830" s="16" t="e">
        <f ca="1">VLOOKUP($E830,Dold_sammanfattning!$A:$K,COLUMN(Dold_sammanfattning!$K:$K),0)</f>
        <v>#N/A</v>
      </c>
    </row>
    <row r="831" spans="2:6" x14ac:dyDescent="0.3">
      <c r="B831" t="str">
        <f ca="1">IF(IFERROR(VLOOKUP($E831,Dold_sammanfattning!$A:$J,COLUMN(Dold_sammanfattning!$C:$C),0),"")="","",VLOOKUP($E831,Dold_sammanfattning!$A:$J,COLUMN(Dold_sammanfattning!$C:$C),0))</f>
        <v/>
      </c>
      <c r="F831" s="16" t="e">
        <f ca="1">VLOOKUP($E831,Dold_sammanfattning!$A:$K,COLUMN(Dold_sammanfattning!$K:$K),0)</f>
        <v>#N/A</v>
      </c>
    </row>
    <row r="832" spans="2:6" x14ac:dyDescent="0.3">
      <c r="B832" t="str">
        <f ca="1">IF(IFERROR(VLOOKUP($E832,Dold_sammanfattning!$A:$J,COLUMN(Dold_sammanfattning!$C:$C),0),"")="","",VLOOKUP($E832,Dold_sammanfattning!$A:$J,COLUMN(Dold_sammanfattning!$C:$C),0))</f>
        <v/>
      </c>
      <c r="F832" s="16" t="e">
        <f ca="1">VLOOKUP($E832,Dold_sammanfattning!$A:$K,COLUMN(Dold_sammanfattning!$K:$K),0)</f>
        <v>#N/A</v>
      </c>
    </row>
    <row r="833" spans="2:6" x14ac:dyDescent="0.3">
      <c r="B833" t="str">
        <f ca="1">IF(IFERROR(VLOOKUP($E833,Dold_sammanfattning!$A:$J,COLUMN(Dold_sammanfattning!$C:$C),0),"")="","",VLOOKUP($E833,Dold_sammanfattning!$A:$J,COLUMN(Dold_sammanfattning!$C:$C),0))</f>
        <v/>
      </c>
      <c r="F833" s="16" t="e">
        <f ca="1">VLOOKUP($E833,Dold_sammanfattning!$A:$K,COLUMN(Dold_sammanfattning!$K:$K),0)</f>
        <v>#N/A</v>
      </c>
    </row>
    <row r="834" spans="2:6" x14ac:dyDescent="0.3">
      <c r="B834" t="str">
        <f ca="1">IF(IFERROR(VLOOKUP($E834,Dold_sammanfattning!$A:$J,COLUMN(Dold_sammanfattning!$C:$C),0),"")="","",VLOOKUP($E834,Dold_sammanfattning!$A:$J,COLUMN(Dold_sammanfattning!$C:$C),0))</f>
        <v/>
      </c>
      <c r="F834" s="16" t="e">
        <f ca="1">VLOOKUP($E834,Dold_sammanfattning!$A:$K,COLUMN(Dold_sammanfattning!$K:$K),0)</f>
        <v>#N/A</v>
      </c>
    </row>
    <row r="835" spans="2:6" x14ac:dyDescent="0.3">
      <c r="B835" t="str">
        <f ca="1">IF(IFERROR(VLOOKUP($E835,Dold_sammanfattning!$A:$J,COLUMN(Dold_sammanfattning!$C:$C),0),"")="","",VLOOKUP($E835,Dold_sammanfattning!$A:$J,COLUMN(Dold_sammanfattning!$C:$C),0))</f>
        <v/>
      </c>
      <c r="F835" s="16" t="e">
        <f ca="1">VLOOKUP($E835,Dold_sammanfattning!$A:$K,COLUMN(Dold_sammanfattning!$K:$K),0)</f>
        <v>#N/A</v>
      </c>
    </row>
    <row r="836" spans="2:6" x14ac:dyDescent="0.3">
      <c r="B836" t="str">
        <f ca="1">IF(IFERROR(VLOOKUP($E836,Dold_sammanfattning!$A:$J,COLUMN(Dold_sammanfattning!$C:$C),0),"")="","",VLOOKUP($E836,Dold_sammanfattning!$A:$J,COLUMN(Dold_sammanfattning!$C:$C),0))</f>
        <v/>
      </c>
      <c r="F836" s="16" t="e">
        <f ca="1">VLOOKUP($E836,Dold_sammanfattning!$A:$K,COLUMN(Dold_sammanfattning!$K:$K),0)</f>
        <v>#N/A</v>
      </c>
    </row>
    <row r="837" spans="2:6" x14ac:dyDescent="0.3">
      <c r="B837" t="str">
        <f ca="1">IF(IFERROR(VLOOKUP($E837,Dold_sammanfattning!$A:$J,COLUMN(Dold_sammanfattning!$C:$C),0),"")="","",VLOOKUP($E837,Dold_sammanfattning!$A:$J,COLUMN(Dold_sammanfattning!$C:$C),0))</f>
        <v/>
      </c>
      <c r="F837" s="16" t="e">
        <f ca="1">VLOOKUP($E837,Dold_sammanfattning!$A:$K,COLUMN(Dold_sammanfattning!$K:$K),0)</f>
        <v>#N/A</v>
      </c>
    </row>
    <row r="838" spans="2:6" x14ac:dyDescent="0.3">
      <c r="B838" t="str">
        <f ca="1">IF(IFERROR(VLOOKUP($E838,Dold_sammanfattning!$A:$J,COLUMN(Dold_sammanfattning!$C:$C),0),"")="","",VLOOKUP($E838,Dold_sammanfattning!$A:$J,COLUMN(Dold_sammanfattning!$C:$C),0))</f>
        <v/>
      </c>
      <c r="F838" s="16" t="e">
        <f ca="1">VLOOKUP($E838,Dold_sammanfattning!$A:$K,COLUMN(Dold_sammanfattning!$K:$K),0)</f>
        <v>#N/A</v>
      </c>
    </row>
    <row r="839" spans="2:6" x14ac:dyDescent="0.3">
      <c r="B839" t="str">
        <f ca="1">IF(IFERROR(VLOOKUP($E839,Dold_sammanfattning!$A:$J,COLUMN(Dold_sammanfattning!$C:$C),0),"")="","",VLOOKUP($E839,Dold_sammanfattning!$A:$J,COLUMN(Dold_sammanfattning!$C:$C),0))</f>
        <v/>
      </c>
      <c r="F839" s="16" t="e">
        <f ca="1">VLOOKUP($E839,Dold_sammanfattning!$A:$K,COLUMN(Dold_sammanfattning!$K:$K),0)</f>
        <v>#N/A</v>
      </c>
    </row>
    <row r="840" spans="2:6" x14ac:dyDescent="0.3">
      <c r="B840" t="str">
        <f ca="1">IF(IFERROR(VLOOKUP($E840,Dold_sammanfattning!$A:$J,COLUMN(Dold_sammanfattning!$C:$C),0),"")="","",VLOOKUP($E840,Dold_sammanfattning!$A:$J,COLUMN(Dold_sammanfattning!$C:$C),0))</f>
        <v/>
      </c>
      <c r="F840" s="16" t="e">
        <f ca="1">VLOOKUP($E840,Dold_sammanfattning!$A:$K,COLUMN(Dold_sammanfattning!$K:$K),0)</f>
        <v>#N/A</v>
      </c>
    </row>
    <row r="841" spans="2:6" x14ac:dyDescent="0.3">
      <c r="B841" t="str">
        <f ca="1">IF(IFERROR(VLOOKUP($E841,Dold_sammanfattning!$A:$J,COLUMN(Dold_sammanfattning!$C:$C),0),"")="","",VLOOKUP($E841,Dold_sammanfattning!$A:$J,COLUMN(Dold_sammanfattning!$C:$C),0))</f>
        <v/>
      </c>
      <c r="F841" s="16" t="e">
        <f ca="1">VLOOKUP($E841,Dold_sammanfattning!$A:$K,COLUMN(Dold_sammanfattning!$K:$K),0)</f>
        <v>#N/A</v>
      </c>
    </row>
    <row r="842" spans="2:6" x14ac:dyDescent="0.3">
      <c r="B842" t="str">
        <f ca="1">IF(IFERROR(VLOOKUP($E842,Dold_sammanfattning!$A:$J,COLUMN(Dold_sammanfattning!$C:$C),0),"")="","",VLOOKUP($E842,Dold_sammanfattning!$A:$J,COLUMN(Dold_sammanfattning!$C:$C),0))</f>
        <v/>
      </c>
      <c r="F842" s="16" t="e">
        <f ca="1">VLOOKUP($E842,Dold_sammanfattning!$A:$K,COLUMN(Dold_sammanfattning!$K:$K),0)</f>
        <v>#N/A</v>
      </c>
    </row>
    <row r="843" spans="2:6" x14ac:dyDescent="0.3">
      <c r="B843" t="str">
        <f ca="1">IF(IFERROR(VLOOKUP($E843,Dold_sammanfattning!$A:$J,COLUMN(Dold_sammanfattning!$C:$C),0),"")="","",VLOOKUP($E843,Dold_sammanfattning!$A:$J,COLUMN(Dold_sammanfattning!$C:$C),0))</f>
        <v/>
      </c>
      <c r="F843" s="16" t="e">
        <f ca="1">VLOOKUP($E843,Dold_sammanfattning!$A:$K,COLUMN(Dold_sammanfattning!$K:$K),0)</f>
        <v>#N/A</v>
      </c>
    </row>
    <row r="844" spans="2:6" x14ac:dyDescent="0.3">
      <c r="B844" t="str">
        <f ca="1">IF(IFERROR(VLOOKUP($E844,Dold_sammanfattning!$A:$J,COLUMN(Dold_sammanfattning!$C:$C),0),"")="","",VLOOKUP($E844,Dold_sammanfattning!$A:$J,COLUMN(Dold_sammanfattning!$C:$C),0))</f>
        <v/>
      </c>
      <c r="F844" s="16" t="e">
        <f ca="1">VLOOKUP($E844,Dold_sammanfattning!$A:$K,COLUMN(Dold_sammanfattning!$K:$K),0)</f>
        <v>#N/A</v>
      </c>
    </row>
    <row r="845" spans="2:6" x14ac:dyDescent="0.3">
      <c r="B845" t="str">
        <f ca="1">IF(IFERROR(VLOOKUP($E845,Dold_sammanfattning!$A:$J,COLUMN(Dold_sammanfattning!$C:$C),0),"")="","",VLOOKUP($E845,Dold_sammanfattning!$A:$J,COLUMN(Dold_sammanfattning!$C:$C),0))</f>
        <v/>
      </c>
      <c r="F845" s="16" t="e">
        <f ca="1">VLOOKUP($E845,Dold_sammanfattning!$A:$K,COLUMN(Dold_sammanfattning!$K:$K),0)</f>
        <v>#N/A</v>
      </c>
    </row>
    <row r="846" spans="2:6" x14ac:dyDescent="0.3">
      <c r="B846" t="str">
        <f ca="1">IF(IFERROR(VLOOKUP($E846,Dold_sammanfattning!$A:$J,COLUMN(Dold_sammanfattning!$C:$C),0),"")="","",VLOOKUP($E846,Dold_sammanfattning!$A:$J,COLUMN(Dold_sammanfattning!$C:$C),0))</f>
        <v/>
      </c>
      <c r="F846" s="16" t="e">
        <f ca="1">VLOOKUP($E846,Dold_sammanfattning!$A:$K,COLUMN(Dold_sammanfattning!$K:$K),0)</f>
        <v>#N/A</v>
      </c>
    </row>
    <row r="847" spans="2:6" x14ac:dyDescent="0.3">
      <c r="B847" t="str">
        <f ca="1">IF(IFERROR(VLOOKUP($E847,Dold_sammanfattning!$A:$J,COLUMN(Dold_sammanfattning!$C:$C),0),"")="","",VLOOKUP($E847,Dold_sammanfattning!$A:$J,COLUMN(Dold_sammanfattning!$C:$C),0))</f>
        <v/>
      </c>
      <c r="F847" s="16" t="e">
        <f ca="1">VLOOKUP($E847,Dold_sammanfattning!$A:$K,COLUMN(Dold_sammanfattning!$K:$K),0)</f>
        <v>#N/A</v>
      </c>
    </row>
    <row r="848" spans="2:6" x14ac:dyDescent="0.3">
      <c r="B848" t="str">
        <f ca="1">IF(IFERROR(VLOOKUP($E848,Dold_sammanfattning!$A:$J,COLUMN(Dold_sammanfattning!$C:$C),0),"")="","",VLOOKUP($E848,Dold_sammanfattning!$A:$J,COLUMN(Dold_sammanfattning!$C:$C),0))</f>
        <v/>
      </c>
      <c r="F848" s="16" t="e">
        <f ca="1">VLOOKUP($E848,Dold_sammanfattning!$A:$K,COLUMN(Dold_sammanfattning!$K:$K),0)</f>
        <v>#N/A</v>
      </c>
    </row>
    <row r="849" spans="2:6" x14ac:dyDescent="0.3">
      <c r="B849" t="str">
        <f ca="1">IF(IFERROR(VLOOKUP($E849,Dold_sammanfattning!$A:$J,COLUMN(Dold_sammanfattning!$C:$C),0),"")="","",VLOOKUP($E849,Dold_sammanfattning!$A:$J,COLUMN(Dold_sammanfattning!$C:$C),0))</f>
        <v/>
      </c>
      <c r="F849" s="16" t="e">
        <f ca="1">VLOOKUP($E849,Dold_sammanfattning!$A:$K,COLUMN(Dold_sammanfattning!$K:$K),0)</f>
        <v>#N/A</v>
      </c>
    </row>
    <row r="850" spans="2:6" x14ac:dyDescent="0.3">
      <c r="B850" t="str">
        <f ca="1">IF(IFERROR(VLOOKUP($E850,Dold_sammanfattning!$A:$J,COLUMN(Dold_sammanfattning!$C:$C),0),"")="","",VLOOKUP($E850,Dold_sammanfattning!$A:$J,COLUMN(Dold_sammanfattning!$C:$C),0))</f>
        <v/>
      </c>
      <c r="F850" s="16" t="e">
        <f ca="1">VLOOKUP($E850,Dold_sammanfattning!$A:$K,COLUMN(Dold_sammanfattning!$K:$K),0)</f>
        <v>#N/A</v>
      </c>
    </row>
    <row r="851" spans="2:6" x14ac:dyDescent="0.3">
      <c r="B851" t="str">
        <f ca="1">IF(IFERROR(VLOOKUP($E851,Dold_sammanfattning!$A:$J,COLUMN(Dold_sammanfattning!$C:$C),0),"")="","",VLOOKUP($E851,Dold_sammanfattning!$A:$J,COLUMN(Dold_sammanfattning!$C:$C),0))</f>
        <v/>
      </c>
      <c r="F851" s="16" t="e">
        <f ca="1">VLOOKUP($E851,Dold_sammanfattning!$A:$K,COLUMN(Dold_sammanfattning!$K:$K),0)</f>
        <v>#N/A</v>
      </c>
    </row>
    <row r="852" spans="2:6" x14ac:dyDescent="0.3">
      <c r="B852" t="str">
        <f ca="1">IF(IFERROR(VLOOKUP($E852,Dold_sammanfattning!$A:$J,COLUMN(Dold_sammanfattning!$C:$C),0),"")="","",VLOOKUP($E852,Dold_sammanfattning!$A:$J,COLUMN(Dold_sammanfattning!$C:$C),0))</f>
        <v/>
      </c>
      <c r="F852" s="16" t="e">
        <f ca="1">VLOOKUP($E852,Dold_sammanfattning!$A:$K,COLUMN(Dold_sammanfattning!$K:$K),0)</f>
        <v>#N/A</v>
      </c>
    </row>
    <row r="853" spans="2:6" x14ac:dyDescent="0.3">
      <c r="B853" t="str">
        <f ca="1">IF(IFERROR(VLOOKUP($E853,Dold_sammanfattning!$A:$J,COLUMN(Dold_sammanfattning!$C:$C),0),"")="","",VLOOKUP($E853,Dold_sammanfattning!$A:$J,COLUMN(Dold_sammanfattning!$C:$C),0))</f>
        <v/>
      </c>
      <c r="F853" s="16" t="e">
        <f ca="1">VLOOKUP($E853,Dold_sammanfattning!$A:$K,COLUMN(Dold_sammanfattning!$K:$K),0)</f>
        <v>#N/A</v>
      </c>
    </row>
    <row r="854" spans="2:6" x14ac:dyDescent="0.3">
      <c r="B854" t="str">
        <f ca="1">IF(IFERROR(VLOOKUP($E854,Dold_sammanfattning!$A:$J,COLUMN(Dold_sammanfattning!$C:$C),0),"")="","",VLOOKUP($E854,Dold_sammanfattning!$A:$J,COLUMN(Dold_sammanfattning!$C:$C),0))</f>
        <v/>
      </c>
      <c r="F854" s="16" t="e">
        <f ca="1">VLOOKUP($E854,Dold_sammanfattning!$A:$K,COLUMN(Dold_sammanfattning!$K:$K),0)</f>
        <v>#N/A</v>
      </c>
    </row>
    <row r="855" spans="2:6" x14ac:dyDescent="0.3">
      <c r="B855" t="str">
        <f ca="1">IF(IFERROR(VLOOKUP($E855,Dold_sammanfattning!$A:$J,COLUMN(Dold_sammanfattning!$C:$C),0),"")="","",VLOOKUP($E855,Dold_sammanfattning!$A:$J,COLUMN(Dold_sammanfattning!$C:$C),0))</f>
        <v/>
      </c>
      <c r="F855" s="16" t="e">
        <f ca="1">VLOOKUP($E855,Dold_sammanfattning!$A:$K,COLUMN(Dold_sammanfattning!$K:$K),0)</f>
        <v>#N/A</v>
      </c>
    </row>
    <row r="856" spans="2:6" x14ac:dyDescent="0.3">
      <c r="B856" t="str">
        <f ca="1">IF(IFERROR(VLOOKUP($E856,Dold_sammanfattning!$A:$J,COLUMN(Dold_sammanfattning!$C:$C),0),"")="","",VLOOKUP($E856,Dold_sammanfattning!$A:$J,COLUMN(Dold_sammanfattning!$C:$C),0))</f>
        <v/>
      </c>
      <c r="F856" s="16" t="e">
        <f ca="1">VLOOKUP($E856,Dold_sammanfattning!$A:$K,COLUMN(Dold_sammanfattning!$K:$K),0)</f>
        <v>#N/A</v>
      </c>
    </row>
    <row r="857" spans="2:6" x14ac:dyDescent="0.3">
      <c r="B857" t="str">
        <f ca="1">IF(IFERROR(VLOOKUP($E857,Dold_sammanfattning!$A:$J,COLUMN(Dold_sammanfattning!$C:$C),0),"")="","",VLOOKUP($E857,Dold_sammanfattning!$A:$J,COLUMN(Dold_sammanfattning!$C:$C),0))</f>
        <v/>
      </c>
      <c r="F857" s="16" t="e">
        <f ca="1">VLOOKUP($E857,Dold_sammanfattning!$A:$K,COLUMN(Dold_sammanfattning!$K:$K),0)</f>
        <v>#N/A</v>
      </c>
    </row>
    <row r="858" spans="2:6" x14ac:dyDescent="0.3">
      <c r="B858" t="str">
        <f ca="1">IF(IFERROR(VLOOKUP($E858,Dold_sammanfattning!$A:$J,COLUMN(Dold_sammanfattning!$C:$C),0),"")="","",VLOOKUP($E858,Dold_sammanfattning!$A:$J,COLUMN(Dold_sammanfattning!$C:$C),0))</f>
        <v/>
      </c>
      <c r="F858" s="16" t="e">
        <f ca="1">VLOOKUP($E858,Dold_sammanfattning!$A:$K,COLUMN(Dold_sammanfattning!$K:$K),0)</f>
        <v>#N/A</v>
      </c>
    </row>
    <row r="859" spans="2:6" x14ac:dyDescent="0.3">
      <c r="B859" t="str">
        <f ca="1">IF(IFERROR(VLOOKUP($E859,Dold_sammanfattning!$A:$J,COLUMN(Dold_sammanfattning!$C:$C),0),"")="","",VLOOKUP($E859,Dold_sammanfattning!$A:$J,COLUMN(Dold_sammanfattning!$C:$C),0))</f>
        <v/>
      </c>
      <c r="F859" s="16" t="e">
        <f ca="1">VLOOKUP($E859,Dold_sammanfattning!$A:$K,COLUMN(Dold_sammanfattning!$K:$K),0)</f>
        <v>#N/A</v>
      </c>
    </row>
    <row r="860" spans="2:6" x14ac:dyDescent="0.3">
      <c r="B860" t="str">
        <f ca="1">IF(IFERROR(VLOOKUP($E860,Dold_sammanfattning!$A:$J,COLUMN(Dold_sammanfattning!$C:$C),0),"")="","",VLOOKUP($E860,Dold_sammanfattning!$A:$J,COLUMN(Dold_sammanfattning!$C:$C),0))</f>
        <v/>
      </c>
      <c r="F860" s="16" t="e">
        <f ca="1">VLOOKUP($E860,Dold_sammanfattning!$A:$K,COLUMN(Dold_sammanfattning!$K:$K),0)</f>
        <v>#N/A</v>
      </c>
    </row>
    <row r="861" spans="2:6" x14ac:dyDescent="0.3">
      <c r="B861" t="str">
        <f ca="1">IF(IFERROR(VLOOKUP($E861,Dold_sammanfattning!$A:$J,COLUMN(Dold_sammanfattning!$C:$C),0),"")="","",VLOOKUP($E861,Dold_sammanfattning!$A:$J,COLUMN(Dold_sammanfattning!$C:$C),0))</f>
        <v/>
      </c>
      <c r="F861" s="16" t="e">
        <f ca="1">VLOOKUP($E861,Dold_sammanfattning!$A:$K,COLUMN(Dold_sammanfattning!$K:$K),0)</f>
        <v>#N/A</v>
      </c>
    </row>
    <row r="862" spans="2:6" x14ac:dyDescent="0.3">
      <c r="B862" t="str">
        <f ca="1">IF(IFERROR(VLOOKUP($E862,Dold_sammanfattning!$A:$J,COLUMN(Dold_sammanfattning!$C:$C),0),"")="","",VLOOKUP($E862,Dold_sammanfattning!$A:$J,COLUMN(Dold_sammanfattning!$C:$C),0))</f>
        <v/>
      </c>
      <c r="F862" s="16" t="e">
        <f ca="1">VLOOKUP($E862,Dold_sammanfattning!$A:$K,COLUMN(Dold_sammanfattning!$K:$K),0)</f>
        <v>#N/A</v>
      </c>
    </row>
    <row r="863" spans="2:6" x14ac:dyDescent="0.3">
      <c r="B863" t="str">
        <f ca="1">IF(IFERROR(VLOOKUP($E863,Dold_sammanfattning!$A:$J,COLUMN(Dold_sammanfattning!$C:$C),0),"")="","",VLOOKUP($E863,Dold_sammanfattning!$A:$J,COLUMN(Dold_sammanfattning!$C:$C),0))</f>
        <v/>
      </c>
      <c r="F863" s="16" t="e">
        <f ca="1">VLOOKUP($E863,Dold_sammanfattning!$A:$K,COLUMN(Dold_sammanfattning!$K:$K),0)</f>
        <v>#N/A</v>
      </c>
    </row>
    <row r="864" spans="2:6" x14ac:dyDescent="0.3">
      <c r="B864" t="str">
        <f ca="1">IF(IFERROR(VLOOKUP($E864,Dold_sammanfattning!$A:$J,COLUMN(Dold_sammanfattning!$C:$C),0),"")="","",VLOOKUP($E864,Dold_sammanfattning!$A:$J,COLUMN(Dold_sammanfattning!$C:$C),0))</f>
        <v/>
      </c>
      <c r="F864" s="16" t="e">
        <f ca="1">VLOOKUP($E864,Dold_sammanfattning!$A:$K,COLUMN(Dold_sammanfattning!$K:$K),0)</f>
        <v>#N/A</v>
      </c>
    </row>
    <row r="865" spans="2:6" x14ac:dyDescent="0.3">
      <c r="B865" t="str">
        <f ca="1">IF(IFERROR(VLOOKUP($E865,Dold_sammanfattning!$A:$J,COLUMN(Dold_sammanfattning!$C:$C),0),"")="","",VLOOKUP($E865,Dold_sammanfattning!$A:$J,COLUMN(Dold_sammanfattning!$C:$C),0))</f>
        <v/>
      </c>
      <c r="F865" s="16" t="e">
        <f ca="1">VLOOKUP($E865,Dold_sammanfattning!$A:$K,COLUMN(Dold_sammanfattning!$K:$K),0)</f>
        <v>#N/A</v>
      </c>
    </row>
    <row r="866" spans="2:6" x14ac:dyDescent="0.3">
      <c r="B866" t="str">
        <f ca="1">IF(IFERROR(VLOOKUP($E866,Dold_sammanfattning!$A:$J,COLUMN(Dold_sammanfattning!$C:$C),0),"")="","",VLOOKUP($E866,Dold_sammanfattning!$A:$J,COLUMN(Dold_sammanfattning!$C:$C),0))</f>
        <v/>
      </c>
      <c r="F866" s="16" t="e">
        <f ca="1">VLOOKUP($E866,Dold_sammanfattning!$A:$K,COLUMN(Dold_sammanfattning!$K:$K),0)</f>
        <v>#N/A</v>
      </c>
    </row>
    <row r="867" spans="2:6" x14ac:dyDescent="0.3">
      <c r="B867" t="str">
        <f ca="1">IF(IFERROR(VLOOKUP($E867,Dold_sammanfattning!$A:$J,COLUMN(Dold_sammanfattning!$C:$C),0),"")="","",VLOOKUP($E867,Dold_sammanfattning!$A:$J,COLUMN(Dold_sammanfattning!$C:$C),0))</f>
        <v/>
      </c>
      <c r="F867" s="16" t="e">
        <f ca="1">VLOOKUP($E867,Dold_sammanfattning!$A:$K,COLUMN(Dold_sammanfattning!$K:$K),0)</f>
        <v>#N/A</v>
      </c>
    </row>
    <row r="868" spans="2:6" x14ac:dyDescent="0.3">
      <c r="B868" t="str">
        <f ca="1">IF(IFERROR(VLOOKUP($E868,Dold_sammanfattning!$A:$J,COLUMN(Dold_sammanfattning!$C:$C),0),"")="","",VLOOKUP($E868,Dold_sammanfattning!$A:$J,COLUMN(Dold_sammanfattning!$C:$C),0))</f>
        <v/>
      </c>
      <c r="F868" s="16" t="e">
        <f ca="1">VLOOKUP($E868,Dold_sammanfattning!$A:$K,COLUMN(Dold_sammanfattning!$K:$K),0)</f>
        <v>#N/A</v>
      </c>
    </row>
    <row r="869" spans="2:6" x14ac:dyDescent="0.3">
      <c r="B869" t="str">
        <f ca="1">IF(IFERROR(VLOOKUP($E869,Dold_sammanfattning!$A:$J,COLUMN(Dold_sammanfattning!$C:$C),0),"")="","",VLOOKUP($E869,Dold_sammanfattning!$A:$J,COLUMN(Dold_sammanfattning!$C:$C),0))</f>
        <v/>
      </c>
      <c r="F869" s="16" t="e">
        <f ca="1">VLOOKUP($E869,Dold_sammanfattning!$A:$K,COLUMN(Dold_sammanfattning!$K:$K),0)</f>
        <v>#N/A</v>
      </c>
    </row>
    <row r="870" spans="2:6" x14ac:dyDescent="0.3">
      <c r="B870" t="str">
        <f ca="1">IF(IFERROR(VLOOKUP($E870,Dold_sammanfattning!$A:$J,COLUMN(Dold_sammanfattning!$C:$C),0),"")="","",VLOOKUP($E870,Dold_sammanfattning!$A:$J,COLUMN(Dold_sammanfattning!$C:$C),0))</f>
        <v/>
      </c>
      <c r="F870" s="16" t="e">
        <f ca="1">VLOOKUP($E870,Dold_sammanfattning!$A:$K,COLUMN(Dold_sammanfattning!$K:$K),0)</f>
        <v>#N/A</v>
      </c>
    </row>
    <row r="871" spans="2:6" x14ac:dyDescent="0.3">
      <c r="B871" t="str">
        <f ca="1">IF(IFERROR(VLOOKUP($E871,Dold_sammanfattning!$A:$J,COLUMN(Dold_sammanfattning!$C:$C),0),"")="","",VLOOKUP($E871,Dold_sammanfattning!$A:$J,COLUMN(Dold_sammanfattning!$C:$C),0))</f>
        <v/>
      </c>
      <c r="F871" s="16" t="e">
        <f ca="1">VLOOKUP($E871,Dold_sammanfattning!$A:$K,COLUMN(Dold_sammanfattning!$K:$K),0)</f>
        <v>#N/A</v>
      </c>
    </row>
    <row r="872" spans="2:6" x14ac:dyDescent="0.3">
      <c r="B872" t="str">
        <f ca="1">IF(IFERROR(VLOOKUP($E872,Dold_sammanfattning!$A:$J,COLUMN(Dold_sammanfattning!$C:$C),0),"")="","",VLOOKUP($E872,Dold_sammanfattning!$A:$J,COLUMN(Dold_sammanfattning!$C:$C),0))</f>
        <v/>
      </c>
      <c r="F872" s="16" t="e">
        <f ca="1">VLOOKUP($E872,Dold_sammanfattning!$A:$K,COLUMN(Dold_sammanfattning!$K:$K),0)</f>
        <v>#N/A</v>
      </c>
    </row>
    <row r="873" spans="2:6" x14ac:dyDescent="0.3">
      <c r="B873" t="str">
        <f ca="1">IF(IFERROR(VLOOKUP($E873,Dold_sammanfattning!$A:$J,COLUMN(Dold_sammanfattning!$C:$C),0),"")="","",VLOOKUP($E873,Dold_sammanfattning!$A:$J,COLUMN(Dold_sammanfattning!$C:$C),0))</f>
        <v/>
      </c>
      <c r="F873" s="16" t="e">
        <f ca="1">VLOOKUP($E873,Dold_sammanfattning!$A:$K,COLUMN(Dold_sammanfattning!$K:$K),0)</f>
        <v>#N/A</v>
      </c>
    </row>
    <row r="874" spans="2:6" x14ac:dyDescent="0.3">
      <c r="B874" t="str">
        <f ca="1">IF(IFERROR(VLOOKUP($E874,Dold_sammanfattning!$A:$J,COLUMN(Dold_sammanfattning!$C:$C),0),"")="","",VLOOKUP($E874,Dold_sammanfattning!$A:$J,COLUMN(Dold_sammanfattning!$C:$C),0))</f>
        <v/>
      </c>
      <c r="F874" s="16" t="e">
        <f ca="1">VLOOKUP($E874,Dold_sammanfattning!$A:$K,COLUMN(Dold_sammanfattning!$K:$K),0)</f>
        <v>#N/A</v>
      </c>
    </row>
    <row r="875" spans="2:6" x14ac:dyDescent="0.3">
      <c r="B875" t="str">
        <f ca="1">IF(IFERROR(VLOOKUP($E875,Dold_sammanfattning!$A:$J,COLUMN(Dold_sammanfattning!$C:$C),0),"")="","",VLOOKUP($E875,Dold_sammanfattning!$A:$J,COLUMN(Dold_sammanfattning!$C:$C),0))</f>
        <v/>
      </c>
      <c r="F875" s="16" t="e">
        <f ca="1">VLOOKUP($E875,Dold_sammanfattning!$A:$K,COLUMN(Dold_sammanfattning!$K:$K),0)</f>
        <v>#N/A</v>
      </c>
    </row>
    <row r="876" spans="2:6" x14ac:dyDescent="0.3">
      <c r="B876" t="str">
        <f ca="1">IF(IFERROR(VLOOKUP($E876,Dold_sammanfattning!$A:$J,COLUMN(Dold_sammanfattning!$C:$C),0),"")="","",VLOOKUP($E876,Dold_sammanfattning!$A:$J,COLUMN(Dold_sammanfattning!$C:$C),0))</f>
        <v/>
      </c>
      <c r="F876" s="16" t="e">
        <f ca="1">VLOOKUP($E876,Dold_sammanfattning!$A:$K,COLUMN(Dold_sammanfattning!$K:$K),0)</f>
        <v>#N/A</v>
      </c>
    </row>
    <row r="877" spans="2:6" x14ac:dyDescent="0.3">
      <c r="B877" t="str">
        <f ca="1">IF(IFERROR(VLOOKUP($E877,Dold_sammanfattning!$A:$J,COLUMN(Dold_sammanfattning!$C:$C),0),"")="","",VLOOKUP($E877,Dold_sammanfattning!$A:$J,COLUMN(Dold_sammanfattning!$C:$C),0))</f>
        <v/>
      </c>
      <c r="F877" s="16" t="e">
        <f ca="1">VLOOKUP($E877,Dold_sammanfattning!$A:$K,COLUMN(Dold_sammanfattning!$K:$K),0)</f>
        <v>#N/A</v>
      </c>
    </row>
    <row r="878" spans="2:6" x14ac:dyDescent="0.3">
      <c r="B878" t="str">
        <f ca="1">IF(IFERROR(VLOOKUP($E878,Dold_sammanfattning!$A:$J,COLUMN(Dold_sammanfattning!$C:$C),0),"")="","",VLOOKUP($E878,Dold_sammanfattning!$A:$J,COLUMN(Dold_sammanfattning!$C:$C),0))</f>
        <v/>
      </c>
      <c r="F878" s="16" t="e">
        <f ca="1">VLOOKUP($E878,Dold_sammanfattning!$A:$K,COLUMN(Dold_sammanfattning!$K:$K),0)</f>
        <v>#N/A</v>
      </c>
    </row>
    <row r="879" spans="2:6" x14ac:dyDescent="0.3">
      <c r="B879" t="str">
        <f ca="1">IF(IFERROR(VLOOKUP($E879,Dold_sammanfattning!$A:$J,COLUMN(Dold_sammanfattning!$C:$C),0),"")="","",VLOOKUP($E879,Dold_sammanfattning!$A:$J,COLUMN(Dold_sammanfattning!$C:$C),0))</f>
        <v/>
      </c>
      <c r="F879" s="16" t="e">
        <f ca="1">VLOOKUP($E879,Dold_sammanfattning!$A:$K,COLUMN(Dold_sammanfattning!$K:$K),0)</f>
        <v>#N/A</v>
      </c>
    </row>
    <row r="880" spans="2:6" x14ac:dyDescent="0.3">
      <c r="B880" t="str">
        <f ca="1">IF(IFERROR(VLOOKUP($E880,Dold_sammanfattning!$A:$J,COLUMN(Dold_sammanfattning!$C:$C),0),"")="","",VLOOKUP($E880,Dold_sammanfattning!$A:$J,COLUMN(Dold_sammanfattning!$C:$C),0))</f>
        <v/>
      </c>
      <c r="F880" s="16" t="e">
        <f ca="1">VLOOKUP($E880,Dold_sammanfattning!$A:$K,COLUMN(Dold_sammanfattning!$K:$K),0)</f>
        <v>#N/A</v>
      </c>
    </row>
    <row r="881" spans="2:6" x14ac:dyDescent="0.3">
      <c r="B881" t="str">
        <f ca="1">IF(IFERROR(VLOOKUP($E881,Dold_sammanfattning!$A:$J,COLUMN(Dold_sammanfattning!$C:$C),0),"")="","",VLOOKUP($E881,Dold_sammanfattning!$A:$J,COLUMN(Dold_sammanfattning!$C:$C),0))</f>
        <v/>
      </c>
      <c r="F881" s="16" t="e">
        <f ca="1">VLOOKUP($E881,Dold_sammanfattning!$A:$K,COLUMN(Dold_sammanfattning!$K:$K),0)</f>
        <v>#N/A</v>
      </c>
    </row>
    <row r="882" spans="2:6" x14ac:dyDescent="0.3">
      <c r="B882" t="str">
        <f ca="1">IF(IFERROR(VLOOKUP($E882,Dold_sammanfattning!$A:$J,COLUMN(Dold_sammanfattning!$C:$C),0),"")="","",VLOOKUP($E882,Dold_sammanfattning!$A:$J,COLUMN(Dold_sammanfattning!$C:$C),0))</f>
        <v/>
      </c>
      <c r="F882" s="16" t="e">
        <f ca="1">VLOOKUP($E882,Dold_sammanfattning!$A:$K,COLUMN(Dold_sammanfattning!$K:$K),0)</f>
        <v>#N/A</v>
      </c>
    </row>
    <row r="883" spans="2:6" x14ac:dyDescent="0.3">
      <c r="B883" t="str">
        <f ca="1">IF(IFERROR(VLOOKUP($E883,Dold_sammanfattning!$A:$J,COLUMN(Dold_sammanfattning!$C:$C),0),"")="","",VLOOKUP($E883,Dold_sammanfattning!$A:$J,COLUMN(Dold_sammanfattning!$C:$C),0))</f>
        <v/>
      </c>
      <c r="F883" s="16" t="e">
        <f ca="1">VLOOKUP($E883,Dold_sammanfattning!$A:$K,COLUMN(Dold_sammanfattning!$K:$K),0)</f>
        <v>#N/A</v>
      </c>
    </row>
    <row r="884" spans="2:6" x14ac:dyDescent="0.3">
      <c r="B884" t="str">
        <f ca="1">IF(IFERROR(VLOOKUP($E884,Dold_sammanfattning!$A:$J,COLUMN(Dold_sammanfattning!$C:$C),0),"")="","",VLOOKUP($E884,Dold_sammanfattning!$A:$J,COLUMN(Dold_sammanfattning!$C:$C),0))</f>
        <v/>
      </c>
      <c r="F884" s="16" t="e">
        <f ca="1">VLOOKUP($E884,Dold_sammanfattning!$A:$K,COLUMN(Dold_sammanfattning!$K:$K),0)</f>
        <v>#N/A</v>
      </c>
    </row>
    <row r="885" spans="2:6" x14ac:dyDescent="0.3">
      <c r="B885" t="str">
        <f ca="1">IF(IFERROR(VLOOKUP($E885,Dold_sammanfattning!$A:$J,COLUMN(Dold_sammanfattning!$C:$C),0),"")="","",VLOOKUP($E885,Dold_sammanfattning!$A:$J,COLUMN(Dold_sammanfattning!$C:$C),0))</f>
        <v/>
      </c>
      <c r="F885" s="16" t="e">
        <f ca="1">VLOOKUP($E885,Dold_sammanfattning!$A:$K,COLUMN(Dold_sammanfattning!$K:$K),0)</f>
        <v>#N/A</v>
      </c>
    </row>
    <row r="886" spans="2:6" x14ac:dyDescent="0.3">
      <c r="B886" t="str">
        <f ca="1">IF(IFERROR(VLOOKUP($E886,Dold_sammanfattning!$A:$J,COLUMN(Dold_sammanfattning!$C:$C),0),"")="","",VLOOKUP($E886,Dold_sammanfattning!$A:$J,COLUMN(Dold_sammanfattning!$C:$C),0))</f>
        <v/>
      </c>
      <c r="F886" s="16" t="e">
        <f ca="1">VLOOKUP($E886,Dold_sammanfattning!$A:$K,COLUMN(Dold_sammanfattning!$K:$K),0)</f>
        <v>#N/A</v>
      </c>
    </row>
    <row r="887" spans="2:6" x14ac:dyDescent="0.3">
      <c r="B887" t="str">
        <f ca="1">IF(IFERROR(VLOOKUP($E887,Dold_sammanfattning!$A:$J,COLUMN(Dold_sammanfattning!$C:$C),0),"")="","",VLOOKUP($E887,Dold_sammanfattning!$A:$J,COLUMN(Dold_sammanfattning!$C:$C),0))</f>
        <v/>
      </c>
      <c r="F887" s="16" t="e">
        <f ca="1">VLOOKUP($E887,Dold_sammanfattning!$A:$K,COLUMN(Dold_sammanfattning!$K:$K),0)</f>
        <v>#N/A</v>
      </c>
    </row>
    <row r="888" spans="2:6" x14ac:dyDescent="0.3">
      <c r="B888" t="str">
        <f ca="1">IF(IFERROR(VLOOKUP($E888,Dold_sammanfattning!$A:$J,COLUMN(Dold_sammanfattning!$C:$C),0),"")="","",VLOOKUP($E888,Dold_sammanfattning!$A:$J,COLUMN(Dold_sammanfattning!$C:$C),0))</f>
        <v/>
      </c>
      <c r="F888" s="16" t="e">
        <f ca="1">VLOOKUP($E888,Dold_sammanfattning!$A:$K,COLUMN(Dold_sammanfattning!$K:$K),0)</f>
        <v>#N/A</v>
      </c>
    </row>
    <row r="889" spans="2:6" x14ac:dyDescent="0.3">
      <c r="B889" t="str">
        <f ca="1">IF(IFERROR(VLOOKUP($E889,Dold_sammanfattning!$A:$J,COLUMN(Dold_sammanfattning!$C:$C),0),"")="","",VLOOKUP($E889,Dold_sammanfattning!$A:$J,COLUMN(Dold_sammanfattning!$C:$C),0))</f>
        <v/>
      </c>
      <c r="F889" s="16" t="e">
        <f ca="1">VLOOKUP($E889,Dold_sammanfattning!$A:$K,COLUMN(Dold_sammanfattning!$K:$K),0)</f>
        <v>#N/A</v>
      </c>
    </row>
    <row r="890" spans="2:6" x14ac:dyDescent="0.3">
      <c r="B890" t="str">
        <f ca="1">IF(IFERROR(VLOOKUP($E890,Dold_sammanfattning!$A:$J,COLUMN(Dold_sammanfattning!$C:$C),0),"")="","",VLOOKUP($E890,Dold_sammanfattning!$A:$J,COLUMN(Dold_sammanfattning!$C:$C),0))</f>
        <v/>
      </c>
      <c r="F890" s="16" t="e">
        <f ca="1">VLOOKUP($E890,Dold_sammanfattning!$A:$K,COLUMN(Dold_sammanfattning!$K:$K),0)</f>
        <v>#N/A</v>
      </c>
    </row>
    <row r="891" spans="2:6" x14ac:dyDescent="0.3">
      <c r="B891" t="str">
        <f ca="1">IF(IFERROR(VLOOKUP($E891,Dold_sammanfattning!$A:$J,COLUMN(Dold_sammanfattning!$C:$C),0),"")="","",VLOOKUP($E891,Dold_sammanfattning!$A:$J,COLUMN(Dold_sammanfattning!$C:$C),0))</f>
        <v/>
      </c>
      <c r="F891" s="16" t="e">
        <f ca="1">VLOOKUP($E891,Dold_sammanfattning!$A:$K,COLUMN(Dold_sammanfattning!$K:$K),0)</f>
        <v>#N/A</v>
      </c>
    </row>
    <row r="892" spans="2:6" x14ac:dyDescent="0.3">
      <c r="B892" t="str">
        <f ca="1">IF(IFERROR(VLOOKUP($E892,Dold_sammanfattning!$A:$J,COLUMN(Dold_sammanfattning!$C:$C),0),"")="","",VLOOKUP($E892,Dold_sammanfattning!$A:$J,COLUMN(Dold_sammanfattning!$C:$C),0))</f>
        <v/>
      </c>
      <c r="F892" s="16" t="e">
        <f ca="1">VLOOKUP($E892,Dold_sammanfattning!$A:$K,COLUMN(Dold_sammanfattning!$K:$K),0)</f>
        <v>#N/A</v>
      </c>
    </row>
    <row r="893" spans="2:6" x14ac:dyDescent="0.3">
      <c r="B893" t="str">
        <f ca="1">IF(IFERROR(VLOOKUP($E893,Dold_sammanfattning!$A:$J,COLUMN(Dold_sammanfattning!$C:$C),0),"")="","",VLOOKUP($E893,Dold_sammanfattning!$A:$J,COLUMN(Dold_sammanfattning!$C:$C),0))</f>
        <v/>
      </c>
      <c r="F893" s="16" t="e">
        <f ca="1">VLOOKUP($E893,Dold_sammanfattning!$A:$K,COLUMN(Dold_sammanfattning!$K:$K),0)</f>
        <v>#N/A</v>
      </c>
    </row>
    <row r="894" spans="2:6" x14ac:dyDescent="0.3">
      <c r="B894" t="str">
        <f ca="1">IF(IFERROR(VLOOKUP($E894,Dold_sammanfattning!$A:$J,COLUMN(Dold_sammanfattning!$C:$C),0),"")="","",VLOOKUP($E894,Dold_sammanfattning!$A:$J,COLUMN(Dold_sammanfattning!$C:$C),0))</f>
        <v/>
      </c>
      <c r="F894" s="16" t="e">
        <f ca="1">VLOOKUP($E894,Dold_sammanfattning!$A:$K,COLUMN(Dold_sammanfattning!$K:$K),0)</f>
        <v>#N/A</v>
      </c>
    </row>
    <row r="895" spans="2:6" x14ac:dyDescent="0.3">
      <c r="B895" t="str">
        <f ca="1">IF(IFERROR(VLOOKUP($E895,Dold_sammanfattning!$A:$J,COLUMN(Dold_sammanfattning!$C:$C),0),"")="","",VLOOKUP($E895,Dold_sammanfattning!$A:$J,COLUMN(Dold_sammanfattning!$C:$C),0))</f>
        <v/>
      </c>
      <c r="F895" s="16" t="e">
        <f ca="1">VLOOKUP($E895,Dold_sammanfattning!$A:$K,COLUMN(Dold_sammanfattning!$K:$K),0)</f>
        <v>#N/A</v>
      </c>
    </row>
    <row r="896" spans="2:6" x14ac:dyDescent="0.3">
      <c r="B896" t="str">
        <f ca="1">IF(IFERROR(VLOOKUP($E896,Dold_sammanfattning!$A:$J,COLUMN(Dold_sammanfattning!$C:$C),0),"")="","",VLOOKUP($E896,Dold_sammanfattning!$A:$J,COLUMN(Dold_sammanfattning!$C:$C),0))</f>
        <v/>
      </c>
      <c r="F896" s="16" t="e">
        <f ca="1">VLOOKUP($E896,Dold_sammanfattning!$A:$K,COLUMN(Dold_sammanfattning!$K:$K),0)</f>
        <v>#N/A</v>
      </c>
    </row>
    <row r="897" spans="2:6" x14ac:dyDescent="0.3">
      <c r="B897" t="str">
        <f ca="1">IF(IFERROR(VLOOKUP($E897,Dold_sammanfattning!$A:$J,COLUMN(Dold_sammanfattning!$C:$C),0),"")="","",VLOOKUP($E897,Dold_sammanfattning!$A:$J,COLUMN(Dold_sammanfattning!$C:$C),0))</f>
        <v/>
      </c>
      <c r="F897" s="16" t="e">
        <f ca="1">VLOOKUP($E897,Dold_sammanfattning!$A:$K,COLUMN(Dold_sammanfattning!$K:$K),0)</f>
        <v>#N/A</v>
      </c>
    </row>
    <row r="898" spans="2:6" x14ac:dyDescent="0.3">
      <c r="B898" t="str">
        <f ca="1">IF(IFERROR(VLOOKUP($E898,Dold_sammanfattning!$A:$J,COLUMN(Dold_sammanfattning!$C:$C),0),"")="","",VLOOKUP($E898,Dold_sammanfattning!$A:$J,COLUMN(Dold_sammanfattning!$C:$C),0))</f>
        <v/>
      </c>
      <c r="F898" s="16" t="e">
        <f ca="1">VLOOKUP($E898,Dold_sammanfattning!$A:$K,COLUMN(Dold_sammanfattning!$K:$K),0)</f>
        <v>#N/A</v>
      </c>
    </row>
    <row r="899" spans="2:6" x14ac:dyDescent="0.3">
      <c r="B899" t="str">
        <f ca="1">IF(IFERROR(VLOOKUP($E899,Dold_sammanfattning!$A:$J,COLUMN(Dold_sammanfattning!$C:$C),0),"")="","",VLOOKUP($E899,Dold_sammanfattning!$A:$J,COLUMN(Dold_sammanfattning!$C:$C),0))</f>
        <v/>
      </c>
      <c r="F899" s="16" t="e">
        <f ca="1">VLOOKUP($E899,Dold_sammanfattning!$A:$K,COLUMN(Dold_sammanfattning!$K:$K),0)</f>
        <v>#N/A</v>
      </c>
    </row>
    <row r="900" spans="2:6" x14ac:dyDescent="0.3">
      <c r="B900" t="str">
        <f ca="1">IF(IFERROR(VLOOKUP($E900,Dold_sammanfattning!$A:$J,COLUMN(Dold_sammanfattning!$C:$C),0),"")="","",VLOOKUP($E900,Dold_sammanfattning!$A:$J,COLUMN(Dold_sammanfattning!$C:$C),0))</f>
        <v/>
      </c>
      <c r="F900" s="16" t="e">
        <f ca="1">VLOOKUP($E900,Dold_sammanfattning!$A:$K,COLUMN(Dold_sammanfattning!$K:$K),0)</f>
        <v>#N/A</v>
      </c>
    </row>
    <row r="901" spans="2:6" x14ac:dyDescent="0.3">
      <c r="B901" t="str">
        <f ca="1">IF(IFERROR(VLOOKUP($E901,Dold_sammanfattning!$A:$J,COLUMN(Dold_sammanfattning!$C:$C),0),"")="","",VLOOKUP($E901,Dold_sammanfattning!$A:$J,COLUMN(Dold_sammanfattning!$C:$C),0))</f>
        <v/>
      </c>
      <c r="F901" s="16" t="e">
        <f ca="1">VLOOKUP($E901,Dold_sammanfattning!$A:$K,COLUMN(Dold_sammanfattning!$K:$K),0)</f>
        <v>#N/A</v>
      </c>
    </row>
    <row r="902" spans="2:6" x14ac:dyDescent="0.3">
      <c r="B902" t="str">
        <f ca="1">IF(IFERROR(VLOOKUP($E902,Dold_sammanfattning!$A:$J,COLUMN(Dold_sammanfattning!$C:$C),0),"")="","",VLOOKUP($E902,Dold_sammanfattning!$A:$J,COLUMN(Dold_sammanfattning!$C:$C),0))</f>
        <v/>
      </c>
      <c r="F902" s="16" t="e">
        <f ca="1">VLOOKUP($E902,Dold_sammanfattning!$A:$K,COLUMN(Dold_sammanfattning!$K:$K),0)</f>
        <v>#N/A</v>
      </c>
    </row>
    <row r="903" spans="2:6" x14ac:dyDescent="0.3">
      <c r="B903" t="str">
        <f ca="1">IF(IFERROR(VLOOKUP($E903,Dold_sammanfattning!$A:$J,COLUMN(Dold_sammanfattning!$C:$C),0),"")="","",VLOOKUP($E903,Dold_sammanfattning!$A:$J,COLUMN(Dold_sammanfattning!$C:$C),0))</f>
        <v/>
      </c>
      <c r="F903" s="16" t="e">
        <f ca="1">VLOOKUP($E903,Dold_sammanfattning!$A:$K,COLUMN(Dold_sammanfattning!$K:$K),0)</f>
        <v>#N/A</v>
      </c>
    </row>
    <row r="904" spans="2:6" x14ac:dyDescent="0.3">
      <c r="B904" t="str">
        <f ca="1">IF(IFERROR(VLOOKUP($E904,Dold_sammanfattning!$A:$J,COLUMN(Dold_sammanfattning!$C:$C),0),"")="","",VLOOKUP($E904,Dold_sammanfattning!$A:$J,COLUMN(Dold_sammanfattning!$C:$C),0))</f>
        <v/>
      </c>
      <c r="F904" s="16" t="e">
        <f ca="1">VLOOKUP($E904,Dold_sammanfattning!$A:$K,COLUMN(Dold_sammanfattning!$K:$K),0)</f>
        <v>#N/A</v>
      </c>
    </row>
    <row r="905" spans="2:6" x14ac:dyDescent="0.3">
      <c r="B905" t="str">
        <f ca="1">IF(IFERROR(VLOOKUP($E905,Dold_sammanfattning!$A:$J,COLUMN(Dold_sammanfattning!$C:$C),0),"")="","",VLOOKUP($E905,Dold_sammanfattning!$A:$J,COLUMN(Dold_sammanfattning!$C:$C),0))</f>
        <v/>
      </c>
      <c r="F905" s="16" t="e">
        <f ca="1">VLOOKUP($E905,Dold_sammanfattning!$A:$K,COLUMN(Dold_sammanfattning!$K:$K),0)</f>
        <v>#N/A</v>
      </c>
    </row>
    <row r="906" spans="2:6" x14ac:dyDescent="0.3">
      <c r="B906" t="str">
        <f ca="1">IF(IFERROR(VLOOKUP($E906,Dold_sammanfattning!$A:$J,COLUMN(Dold_sammanfattning!$C:$C),0),"")="","",VLOOKUP($E906,Dold_sammanfattning!$A:$J,COLUMN(Dold_sammanfattning!$C:$C),0))</f>
        <v/>
      </c>
      <c r="F906" s="16" t="e">
        <f ca="1">VLOOKUP($E906,Dold_sammanfattning!$A:$K,COLUMN(Dold_sammanfattning!$K:$K),0)</f>
        <v>#N/A</v>
      </c>
    </row>
    <row r="907" spans="2:6" x14ac:dyDescent="0.3">
      <c r="B907" t="str">
        <f ca="1">IF(IFERROR(VLOOKUP($E907,Dold_sammanfattning!$A:$J,COLUMN(Dold_sammanfattning!$C:$C),0),"")="","",VLOOKUP($E907,Dold_sammanfattning!$A:$J,COLUMN(Dold_sammanfattning!$C:$C),0))</f>
        <v/>
      </c>
      <c r="F907" s="16" t="e">
        <f ca="1">VLOOKUP($E907,Dold_sammanfattning!$A:$K,COLUMN(Dold_sammanfattning!$K:$K),0)</f>
        <v>#N/A</v>
      </c>
    </row>
    <row r="908" spans="2:6" x14ac:dyDescent="0.3">
      <c r="B908" t="str">
        <f ca="1">IF(IFERROR(VLOOKUP($E908,Dold_sammanfattning!$A:$J,COLUMN(Dold_sammanfattning!$C:$C),0),"")="","",VLOOKUP($E908,Dold_sammanfattning!$A:$J,COLUMN(Dold_sammanfattning!$C:$C),0))</f>
        <v/>
      </c>
      <c r="F908" s="16" t="e">
        <f ca="1">VLOOKUP($E908,Dold_sammanfattning!$A:$K,COLUMN(Dold_sammanfattning!$K:$K),0)</f>
        <v>#N/A</v>
      </c>
    </row>
    <row r="909" spans="2:6" x14ac:dyDescent="0.3">
      <c r="B909" t="str">
        <f ca="1">IF(IFERROR(VLOOKUP($E909,Dold_sammanfattning!$A:$J,COLUMN(Dold_sammanfattning!$C:$C),0),"")="","",VLOOKUP($E909,Dold_sammanfattning!$A:$J,COLUMN(Dold_sammanfattning!$C:$C),0))</f>
        <v/>
      </c>
      <c r="F909" s="16" t="e">
        <f ca="1">VLOOKUP($E909,Dold_sammanfattning!$A:$K,COLUMN(Dold_sammanfattning!$K:$K),0)</f>
        <v>#N/A</v>
      </c>
    </row>
    <row r="910" spans="2:6" x14ac:dyDescent="0.3">
      <c r="B910" t="str">
        <f ca="1">IF(IFERROR(VLOOKUP($E910,Dold_sammanfattning!$A:$J,COLUMN(Dold_sammanfattning!$C:$C),0),"")="","",VLOOKUP($E910,Dold_sammanfattning!$A:$J,COLUMN(Dold_sammanfattning!$C:$C),0))</f>
        <v/>
      </c>
      <c r="F910" s="16" t="e">
        <f ca="1">VLOOKUP($E910,Dold_sammanfattning!$A:$K,COLUMN(Dold_sammanfattning!$K:$K),0)</f>
        <v>#N/A</v>
      </c>
    </row>
    <row r="911" spans="2:6" x14ac:dyDescent="0.3">
      <c r="B911" t="str">
        <f ca="1">IF(IFERROR(VLOOKUP($E911,Dold_sammanfattning!$A:$J,COLUMN(Dold_sammanfattning!$C:$C),0),"")="","",VLOOKUP($E911,Dold_sammanfattning!$A:$J,COLUMN(Dold_sammanfattning!$C:$C),0))</f>
        <v/>
      </c>
      <c r="F911" s="16" t="e">
        <f ca="1">VLOOKUP($E911,Dold_sammanfattning!$A:$K,COLUMN(Dold_sammanfattning!$K:$K),0)</f>
        <v>#N/A</v>
      </c>
    </row>
    <row r="912" spans="2:6" x14ac:dyDescent="0.3">
      <c r="B912" t="str">
        <f ca="1">IF(IFERROR(VLOOKUP($E912,Dold_sammanfattning!$A:$J,COLUMN(Dold_sammanfattning!$C:$C),0),"")="","",VLOOKUP($E912,Dold_sammanfattning!$A:$J,COLUMN(Dold_sammanfattning!$C:$C),0))</f>
        <v/>
      </c>
      <c r="F912" s="16" t="e">
        <f ca="1">VLOOKUP($E912,Dold_sammanfattning!$A:$K,COLUMN(Dold_sammanfattning!$K:$K),0)</f>
        <v>#N/A</v>
      </c>
    </row>
    <row r="913" spans="2:6" x14ac:dyDescent="0.3">
      <c r="B913" t="str">
        <f ca="1">IF(IFERROR(VLOOKUP($E913,Dold_sammanfattning!$A:$J,COLUMN(Dold_sammanfattning!$C:$C),0),"")="","",VLOOKUP($E913,Dold_sammanfattning!$A:$J,COLUMN(Dold_sammanfattning!$C:$C),0))</f>
        <v/>
      </c>
      <c r="F913" s="16" t="e">
        <f ca="1">VLOOKUP($E913,Dold_sammanfattning!$A:$K,COLUMN(Dold_sammanfattning!$K:$K),0)</f>
        <v>#N/A</v>
      </c>
    </row>
    <row r="914" spans="2:6" x14ac:dyDescent="0.3">
      <c r="B914" t="str">
        <f ca="1">IF(IFERROR(VLOOKUP($E914,Dold_sammanfattning!$A:$J,COLUMN(Dold_sammanfattning!$C:$C),0),"")="","",VLOOKUP($E914,Dold_sammanfattning!$A:$J,COLUMN(Dold_sammanfattning!$C:$C),0))</f>
        <v/>
      </c>
      <c r="F914" s="16" t="e">
        <f ca="1">VLOOKUP($E914,Dold_sammanfattning!$A:$K,COLUMN(Dold_sammanfattning!$K:$K),0)</f>
        <v>#N/A</v>
      </c>
    </row>
    <row r="915" spans="2:6" x14ac:dyDescent="0.3">
      <c r="B915" t="str">
        <f ca="1">IF(IFERROR(VLOOKUP($E915,Dold_sammanfattning!$A:$J,COLUMN(Dold_sammanfattning!$C:$C),0),"")="","",VLOOKUP($E915,Dold_sammanfattning!$A:$J,COLUMN(Dold_sammanfattning!$C:$C),0))</f>
        <v/>
      </c>
      <c r="F915" s="16" t="e">
        <f ca="1">VLOOKUP($E915,Dold_sammanfattning!$A:$K,COLUMN(Dold_sammanfattning!$K:$K),0)</f>
        <v>#N/A</v>
      </c>
    </row>
    <row r="916" spans="2:6" x14ac:dyDescent="0.3">
      <c r="B916" t="str">
        <f ca="1">IF(IFERROR(VLOOKUP($E916,Dold_sammanfattning!$A:$J,COLUMN(Dold_sammanfattning!$C:$C),0),"")="","",VLOOKUP($E916,Dold_sammanfattning!$A:$J,COLUMN(Dold_sammanfattning!$C:$C),0))</f>
        <v/>
      </c>
      <c r="F916" s="16" t="e">
        <f ca="1">VLOOKUP($E916,Dold_sammanfattning!$A:$K,COLUMN(Dold_sammanfattning!$K:$K),0)</f>
        <v>#N/A</v>
      </c>
    </row>
    <row r="917" spans="2:6" x14ac:dyDescent="0.3">
      <c r="B917" t="str">
        <f ca="1">IF(IFERROR(VLOOKUP($E917,Dold_sammanfattning!$A:$J,COLUMN(Dold_sammanfattning!$C:$C),0),"")="","",VLOOKUP($E917,Dold_sammanfattning!$A:$J,COLUMN(Dold_sammanfattning!$C:$C),0))</f>
        <v/>
      </c>
      <c r="F917" s="16" t="e">
        <f ca="1">VLOOKUP($E917,Dold_sammanfattning!$A:$K,COLUMN(Dold_sammanfattning!$K:$K),0)</f>
        <v>#N/A</v>
      </c>
    </row>
    <row r="918" spans="2:6" x14ac:dyDescent="0.3">
      <c r="B918" t="str">
        <f ca="1">IF(IFERROR(VLOOKUP($E918,Dold_sammanfattning!$A:$J,COLUMN(Dold_sammanfattning!$C:$C),0),"")="","",VLOOKUP($E918,Dold_sammanfattning!$A:$J,COLUMN(Dold_sammanfattning!$C:$C),0))</f>
        <v/>
      </c>
      <c r="F918" s="16" t="e">
        <f ca="1">VLOOKUP($E918,Dold_sammanfattning!$A:$K,COLUMN(Dold_sammanfattning!$K:$K),0)</f>
        <v>#N/A</v>
      </c>
    </row>
    <row r="919" spans="2:6" x14ac:dyDescent="0.3">
      <c r="B919" t="str">
        <f ca="1">IF(IFERROR(VLOOKUP($E919,Dold_sammanfattning!$A:$J,COLUMN(Dold_sammanfattning!$C:$C),0),"")="","",VLOOKUP($E919,Dold_sammanfattning!$A:$J,COLUMN(Dold_sammanfattning!$C:$C),0))</f>
        <v/>
      </c>
      <c r="F919" s="16" t="e">
        <f ca="1">VLOOKUP($E919,Dold_sammanfattning!$A:$K,COLUMN(Dold_sammanfattning!$K:$K),0)</f>
        <v>#N/A</v>
      </c>
    </row>
    <row r="920" spans="2:6" x14ac:dyDescent="0.3">
      <c r="B920" t="str">
        <f ca="1">IF(IFERROR(VLOOKUP($E920,Dold_sammanfattning!$A:$J,COLUMN(Dold_sammanfattning!$C:$C),0),"")="","",VLOOKUP($E920,Dold_sammanfattning!$A:$J,COLUMN(Dold_sammanfattning!$C:$C),0))</f>
        <v/>
      </c>
      <c r="F920" s="16" t="e">
        <f ca="1">VLOOKUP($E920,Dold_sammanfattning!$A:$K,COLUMN(Dold_sammanfattning!$K:$K),0)</f>
        <v>#N/A</v>
      </c>
    </row>
    <row r="921" spans="2:6" x14ac:dyDescent="0.3">
      <c r="B921" t="str">
        <f ca="1">IF(IFERROR(VLOOKUP($E921,Dold_sammanfattning!$A:$J,COLUMN(Dold_sammanfattning!$C:$C),0),"")="","",VLOOKUP($E921,Dold_sammanfattning!$A:$J,COLUMN(Dold_sammanfattning!$C:$C),0))</f>
        <v/>
      </c>
      <c r="F921" s="16" t="e">
        <f ca="1">VLOOKUP($E921,Dold_sammanfattning!$A:$K,COLUMN(Dold_sammanfattning!$K:$K),0)</f>
        <v>#N/A</v>
      </c>
    </row>
    <row r="922" spans="2:6" x14ac:dyDescent="0.3">
      <c r="B922" t="str">
        <f ca="1">IF(IFERROR(VLOOKUP($E922,Dold_sammanfattning!$A:$J,COLUMN(Dold_sammanfattning!$C:$C),0),"")="","",VLOOKUP($E922,Dold_sammanfattning!$A:$J,COLUMN(Dold_sammanfattning!$C:$C),0))</f>
        <v/>
      </c>
      <c r="F922" s="16" t="e">
        <f ca="1">VLOOKUP($E922,Dold_sammanfattning!$A:$K,COLUMN(Dold_sammanfattning!$K:$K),0)</f>
        <v>#N/A</v>
      </c>
    </row>
    <row r="923" spans="2:6" x14ac:dyDescent="0.3">
      <c r="B923" t="str">
        <f ca="1">IF(IFERROR(VLOOKUP($E923,Dold_sammanfattning!$A:$J,COLUMN(Dold_sammanfattning!$C:$C),0),"")="","",VLOOKUP($E923,Dold_sammanfattning!$A:$J,COLUMN(Dold_sammanfattning!$C:$C),0))</f>
        <v/>
      </c>
      <c r="F923" s="16" t="e">
        <f ca="1">VLOOKUP($E923,Dold_sammanfattning!$A:$K,COLUMN(Dold_sammanfattning!$K:$K),0)</f>
        <v>#N/A</v>
      </c>
    </row>
    <row r="924" spans="2:6" x14ac:dyDescent="0.3">
      <c r="B924" t="str">
        <f ca="1">IF(IFERROR(VLOOKUP($E924,Dold_sammanfattning!$A:$J,COLUMN(Dold_sammanfattning!$C:$C),0),"")="","",VLOOKUP($E924,Dold_sammanfattning!$A:$J,COLUMN(Dold_sammanfattning!$C:$C),0))</f>
        <v/>
      </c>
      <c r="F924" s="16" t="e">
        <f ca="1">VLOOKUP($E924,Dold_sammanfattning!$A:$K,COLUMN(Dold_sammanfattning!$K:$K),0)</f>
        <v>#N/A</v>
      </c>
    </row>
    <row r="925" spans="2:6" x14ac:dyDescent="0.3">
      <c r="B925" t="str">
        <f ca="1">IF(IFERROR(VLOOKUP($E925,Dold_sammanfattning!$A:$J,COLUMN(Dold_sammanfattning!$C:$C),0),"")="","",VLOOKUP($E925,Dold_sammanfattning!$A:$J,COLUMN(Dold_sammanfattning!$C:$C),0))</f>
        <v/>
      </c>
      <c r="F925" s="16" t="e">
        <f ca="1">VLOOKUP($E925,Dold_sammanfattning!$A:$K,COLUMN(Dold_sammanfattning!$K:$K),0)</f>
        <v>#N/A</v>
      </c>
    </row>
    <row r="926" spans="2:6" x14ac:dyDescent="0.3">
      <c r="B926" t="str">
        <f ca="1">IF(IFERROR(VLOOKUP($E926,Dold_sammanfattning!$A:$J,COLUMN(Dold_sammanfattning!$C:$C),0),"")="","",VLOOKUP($E926,Dold_sammanfattning!$A:$J,COLUMN(Dold_sammanfattning!$C:$C),0))</f>
        <v/>
      </c>
      <c r="F926" s="16" t="e">
        <f ca="1">VLOOKUP($E926,Dold_sammanfattning!$A:$K,COLUMN(Dold_sammanfattning!$K:$K),0)</f>
        <v>#N/A</v>
      </c>
    </row>
    <row r="927" spans="2:6" x14ac:dyDescent="0.3">
      <c r="B927" t="str">
        <f ca="1">IF(IFERROR(VLOOKUP($E927,Dold_sammanfattning!$A:$J,COLUMN(Dold_sammanfattning!$C:$C),0),"")="","",VLOOKUP($E927,Dold_sammanfattning!$A:$J,COLUMN(Dold_sammanfattning!$C:$C),0))</f>
        <v/>
      </c>
      <c r="F927" s="16" t="e">
        <f ca="1">VLOOKUP($E927,Dold_sammanfattning!$A:$K,COLUMN(Dold_sammanfattning!$K:$K),0)</f>
        <v>#N/A</v>
      </c>
    </row>
    <row r="928" spans="2:6" x14ac:dyDescent="0.3">
      <c r="B928" t="str">
        <f ca="1">IF(IFERROR(VLOOKUP($E928,Dold_sammanfattning!$A:$J,COLUMN(Dold_sammanfattning!$C:$C),0),"")="","",VLOOKUP($E928,Dold_sammanfattning!$A:$J,COLUMN(Dold_sammanfattning!$C:$C),0))</f>
        <v/>
      </c>
      <c r="F928" s="16" t="e">
        <f ca="1">VLOOKUP($E928,Dold_sammanfattning!$A:$K,COLUMN(Dold_sammanfattning!$K:$K),0)</f>
        <v>#N/A</v>
      </c>
    </row>
    <row r="929" spans="2:6" x14ac:dyDescent="0.3">
      <c r="B929" t="str">
        <f ca="1">IF(IFERROR(VLOOKUP($E929,Dold_sammanfattning!$A:$J,COLUMN(Dold_sammanfattning!$C:$C),0),"")="","",VLOOKUP($E929,Dold_sammanfattning!$A:$J,COLUMN(Dold_sammanfattning!$C:$C),0))</f>
        <v/>
      </c>
      <c r="F929" s="16" t="e">
        <f ca="1">VLOOKUP($E929,Dold_sammanfattning!$A:$K,COLUMN(Dold_sammanfattning!$K:$K),0)</f>
        <v>#N/A</v>
      </c>
    </row>
    <row r="930" spans="2:6" x14ac:dyDescent="0.3">
      <c r="B930" t="str">
        <f ca="1">IF(IFERROR(VLOOKUP($E930,Dold_sammanfattning!$A:$J,COLUMN(Dold_sammanfattning!$C:$C),0),"")="","",VLOOKUP($E930,Dold_sammanfattning!$A:$J,COLUMN(Dold_sammanfattning!$C:$C),0))</f>
        <v/>
      </c>
      <c r="F930" s="16" t="e">
        <f ca="1">VLOOKUP($E930,Dold_sammanfattning!$A:$K,COLUMN(Dold_sammanfattning!$K:$K),0)</f>
        <v>#N/A</v>
      </c>
    </row>
    <row r="931" spans="2:6" x14ac:dyDescent="0.3">
      <c r="B931" t="str">
        <f ca="1">IF(IFERROR(VLOOKUP($E931,Dold_sammanfattning!$A:$J,COLUMN(Dold_sammanfattning!$C:$C),0),"")="","",VLOOKUP($E931,Dold_sammanfattning!$A:$J,COLUMN(Dold_sammanfattning!$C:$C),0))</f>
        <v/>
      </c>
      <c r="F931" s="16" t="e">
        <f ca="1">VLOOKUP($E931,Dold_sammanfattning!$A:$K,COLUMN(Dold_sammanfattning!$K:$K),0)</f>
        <v>#N/A</v>
      </c>
    </row>
    <row r="932" spans="2:6" x14ac:dyDescent="0.3">
      <c r="B932" t="str">
        <f ca="1">IF(IFERROR(VLOOKUP($E932,Dold_sammanfattning!$A:$J,COLUMN(Dold_sammanfattning!$C:$C),0),"")="","",VLOOKUP($E932,Dold_sammanfattning!$A:$J,COLUMN(Dold_sammanfattning!$C:$C),0))</f>
        <v/>
      </c>
      <c r="F932" s="16" t="e">
        <f ca="1">VLOOKUP($E932,Dold_sammanfattning!$A:$K,COLUMN(Dold_sammanfattning!$K:$K),0)</f>
        <v>#N/A</v>
      </c>
    </row>
    <row r="933" spans="2:6" x14ac:dyDescent="0.3">
      <c r="B933" t="str">
        <f ca="1">IF(IFERROR(VLOOKUP($E933,Dold_sammanfattning!$A:$J,COLUMN(Dold_sammanfattning!$C:$C),0),"")="","",VLOOKUP($E933,Dold_sammanfattning!$A:$J,COLUMN(Dold_sammanfattning!$C:$C),0))</f>
        <v/>
      </c>
      <c r="F933" s="16" t="e">
        <f ca="1">VLOOKUP($E933,Dold_sammanfattning!$A:$K,COLUMN(Dold_sammanfattning!$K:$K),0)</f>
        <v>#N/A</v>
      </c>
    </row>
    <row r="934" spans="2:6" x14ac:dyDescent="0.3">
      <c r="B934" t="str">
        <f ca="1">IF(IFERROR(VLOOKUP($E934,Dold_sammanfattning!$A:$J,COLUMN(Dold_sammanfattning!$C:$C),0),"")="","",VLOOKUP($E934,Dold_sammanfattning!$A:$J,COLUMN(Dold_sammanfattning!$C:$C),0))</f>
        <v/>
      </c>
      <c r="F934" s="16" t="e">
        <f ca="1">VLOOKUP($E934,Dold_sammanfattning!$A:$K,COLUMN(Dold_sammanfattning!$K:$K),0)</f>
        <v>#N/A</v>
      </c>
    </row>
    <row r="935" spans="2:6" x14ac:dyDescent="0.3">
      <c r="B935" t="str">
        <f ca="1">IF(IFERROR(VLOOKUP($E935,Dold_sammanfattning!$A:$J,COLUMN(Dold_sammanfattning!$C:$C),0),"")="","",VLOOKUP($E935,Dold_sammanfattning!$A:$J,COLUMN(Dold_sammanfattning!$C:$C),0))</f>
        <v/>
      </c>
      <c r="F935" s="16" t="e">
        <f ca="1">VLOOKUP($E935,Dold_sammanfattning!$A:$K,COLUMN(Dold_sammanfattning!$K:$K),0)</f>
        <v>#N/A</v>
      </c>
    </row>
    <row r="936" spans="2:6" x14ac:dyDescent="0.3">
      <c r="B936" t="str">
        <f ca="1">IF(IFERROR(VLOOKUP($E936,Dold_sammanfattning!$A:$J,COLUMN(Dold_sammanfattning!$C:$C),0),"")="","",VLOOKUP($E936,Dold_sammanfattning!$A:$J,COLUMN(Dold_sammanfattning!$C:$C),0))</f>
        <v/>
      </c>
      <c r="F936" s="16" t="e">
        <f ca="1">VLOOKUP($E936,Dold_sammanfattning!$A:$K,COLUMN(Dold_sammanfattning!$K:$K),0)</f>
        <v>#N/A</v>
      </c>
    </row>
    <row r="937" spans="2:6" x14ac:dyDescent="0.3">
      <c r="B937" t="str">
        <f ca="1">IF(IFERROR(VLOOKUP($E937,Dold_sammanfattning!$A:$J,COLUMN(Dold_sammanfattning!$C:$C),0),"")="","",VLOOKUP($E937,Dold_sammanfattning!$A:$J,COLUMN(Dold_sammanfattning!$C:$C),0))</f>
        <v/>
      </c>
      <c r="F937" s="16" t="e">
        <f ca="1">VLOOKUP($E937,Dold_sammanfattning!$A:$K,COLUMN(Dold_sammanfattning!$K:$K),0)</f>
        <v>#N/A</v>
      </c>
    </row>
    <row r="938" spans="2:6" x14ac:dyDescent="0.3">
      <c r="B938" t="str">
        <f ca="1">IF(IFERROR(VLOOKUP($E938,Dold_sammanfattning!$A:$J,COLUMN(Dold_sammanfattning!$C:$C),0),"")="","",VLOOKUP($E938,Dold_sammanfattning!$A:$J,COLUMN(Dold_sammanfattning!$C:$C),0))</f>
        <v/>
      </c>
      <c r="F938" s="16" t="e">
        <f ca="1">VLOOKUP($E938,Dold_sammanfattning!$A:$K,COLUMN(Dold_sammanfattning!$K:$K),0)</f>
        <v>#N/A</v>
      </c>
    </row>
    <row r="939" spans="2:6" x14ac:dyDescent="0.3">
      <c r="B939" t="str">
        <f ca="1">IF(IFERROR(VLOOKUP($E939,Dold_sammanfattning!$A:$J,COLUMN(Dold_sammanfattning!$C:$C),0),"")="","",VLOOKUP($E939,Dold_sammanfattning!$A:$J,COLUMN(Dold_sammanfattning!$C:$C),0))</f>
        <v/>
      </c>
      <c r="F939" s="16" t="e">
        <f ca="1">VLOOKUP($E939,Dold_sammanfattning!$A:$K,COLUMN(Dold_sammanfattning!$K:$K),0)</f>
        <v>#N/A</v>
      </c>
    </row>
    <row r="940" spans="2:6" x14ac:dyDescent="0.3">
      <c r="B940" t="str">
        <f ca="1">IF(IFERROR(VLOOKUP($E940,Dold_sammanfattning!$A:$J,COLUMN(Dold_sammanfattning!$C:$C),0),"")="","",VLOOKUP($E940,Dold_sammanfattning!$A:$J,COLUMN(Dold_sammanfattning!$C:$C),0))</f>
        <v/>
      </c>
      <c r="F940" s="16" t="e">
        <f ca="1">VLOOKUP($E940,Dold_sammanfattning!$A:$K,COLUMN(Dold_sammanfattning!$K:$K),0)</f>
        <v>#N/A</v>
      </c>
    </row>
    <row r="941" spans="2:6" x14ac:dyDescent="0.3">
      <c r="B941" t="str">
        <f ca="1">IF(IFERROR(VLOOKUP($E941,Dold_sammanfattning!$A:$J,COLUMN(Dold_sammanfattning!$C:$C),0),"")="","",VLOOKUP($E941,Dold_sammanfattning!$A:$J,COLUMN(Dold_sammanfattning!$C:$C),0))</f>
        <v/>
      </c>
      <c r="F941" s="16" t="e">
        <f ca="1">VLOOKUP($E941,Dold_sammanfattning!$A:$K,COLUMN(Dold_sammanfattning!$K:$K),0)</f>
        <v>#N/A</v>
      </c>
    </row>
    <row r="942" spans="2:6" x14ac:dyDescent="0.3">
      <c r="B942" t="str">
        <f ca="1">IF(IFERROR(VLOOKUP($E942,Dold_sammanfattning!$A:$J,COLUMN(Dold_sammanfattning!$C:$C),0),"")="","",VLOOKUP($E942,Dold_sammanfattning!$A:$J,COLUMN(Dold_sammanfattning!$C:$C),0))</f>
        <v/>
      </c>
      <c r="F942" s="16" t="e">
        <f ca="1">VLOOKUP($E942,Dold_sammanfattning!$A:$K,COLUMN(Dold_sammanfattning!$K:$K),0)</f>
        <v>#N/A</v>
      </c>
    </row>
    <row r="943" spans="2:6" x14ac:dyDescent="0.3">
      <c r="B943" t="str">
        <f ca="1">IF(IFERROR(VLOOKUP($E943,Dold_sammanfattning!$A:$J,COLUMN(Dold_sammanfattning!$C:$C),0),"")="","",VLOOKUP($E943,Dold_sammanfattning!$A:$J,COLUMN(Dold_sammanfattning!$C:$C),0))</f>
        <v/>
      </c>
      <c r="F943" s="16" t="e">
        <f ca="1">VLOOKUP($E943,Dold_sammanfattning!$A:$K,COLUMN(Dold_sammanfattning!$K:$K),0)</f>
        <v>#N/A</v>
      </c>
    </row>
    <row r="944" spans="2:6" x14ac:dyDescent="0.3">
      <c r="B944" t="str">
        <f ca="1">IF(IFERROR(VLOOKUP($E944,Dold_sammanfattning!$A:$J,COLUMN(Dold_sammanfattning!$C:$C),0),"")="","",VLOOKUP($E944,Dold_sammanfattning!$A:$J,COLUMN(Dold_sammanfattning!$C:$C),0))</f>
        <v/>
      </c>
      <c r="F944" s="16" t="e">
        <f ca="1">VLOOKUP($E944,Dold_sammanfattning!$A:$K,COLUMN(Dold_sammanfattning!$K:$K),0)</f>
        <v>#N/A</v>
      </c>
    </row>
    <row r="945" spans="2:6" x14ac:dyDescent="0.3">
      <c r="B945" t="str">
        <f ca="1">IF(IFERROR(VLOOKUP($E945,Dold_sammanfattning!$A:$J,COLUMN(Dold_sammanfattning!$C:$C),0),"")="","",VLOOKUP($E945,Dold_sammanfattning!$A:$J,COLUMN(Dold_sammanfattning!$C:$C),0))</f>
        <v/>
      </c>
      <c r="F945" s="16" t="e">
        <f ca="1">VLOOKUP($E945,Dold_sammanfattning!$A:$K,COLUMN(Dold_sammanfattning!$K:$K),0)</f>
        <v>#N/A</v>
      </c>
    </row>
    <row r="946" spans="2:6" x14ac:dyDescent="0.3">
      <c r="B946" t="str">
        <f ca="1">IF(IFERROR(VLOOKUP($E946,Dold_sammanfattning!$A:$J,COLUMN(Dold_sammanfattning!$C:$C),0),"")="","",VLOOKUP($E946,Dold_sammanfattning!$A:$J,COLUMN(Dold_sammanfattning!$C:$C),0))</f>
        <v/>
      </c>
      <c r="F946" s="16" t="e">
        <f ca="1">VLOOKUP($E946,Dold_sammanfattning!$A:$K,COLUMN(Dold_sammanfattning!$K:$K),0)</f>
        <v>#N/A</v>
      </c>
    </row>
    <row r="947" spans="2:6" x14ac:dyDescent="0.3">
      <c r="B947" t="str">
        <f ca="1">IF(IFERROR(VLOOKUP($E947,Dold_sammanfattning!$A:$J,COLUMN(Dold_sammanfattning!$C:$C),0),"")="","",VLOOKUP($E947,Dold_sammanfattning!$A:$J,COLUMN(Dold_sammanfattning!$C:$C),0))</f>
        <v/>
      </c>
      <c r="F947" s="16" t="e">
        <f ca="1">VLOOKUP($E947,Dold_sammanfattning!$A:$K,COLUMN(Dold_sammanfattning!$K:$K),0)</f>
        <v>#N/A</v>
      </c>
    </row>
    <row r="948" spans="2:6" x14ac:dyDescent="0.3">
      <c r="B948" t="str">
        <f ca="1">IF(IFERROR(VLOOKUP($E948,Dold_sammanfattning!$A:$J,COLUMN(Dold_sammanfattning!$C:$C),0),"")="","",VLOOKUP($E948,Dold_sammanfattning!$A:$J,COLUMN(Dold_sammanfattning!$C:$C),0))</f>
        <v/>
      </c>
      <c r="F948" s="16" t="e">
        <f ca="1">VLOOKUP($E948,Dold_sammanfattning!$A:$K,COLUMN(Dold_sammanfattning!$K:$K),0)</f>
        <v>#N/A</v>
      </c>
    </row>
    <row r="949" spans="2:6" x14ac:dyDescent="0.3">
      <c r="B949" t="str">
        <f ca="1">IF(IFERROR(VLOOKUP($E949,Dold_sammanfattning!$A:$J,COLUMN(Dold_sammanfattning!$C:$C),0),"")="","",VLOOKUP($E949,Dold_sammanfattning!$A:$J,COLUMN(Dold_sammanfattning!$C:$C),0))</f>
        <v/>
      </c>
      <c r="F949" s="16" t="e">
        <f ca="1">VLOOKUP($E949,Dold_sammanfattning!$A:$K,COLUMN(Dold_sammanfattning!$K:$K),0)</f>
        <v>#N/A</v>
      </c>
    </row>
    <row r="950" spans="2:6" x14ac:dyDescent="0.3">
      <c r="B950" t="str">
        <f ca="1">IF(IFERROR(VLOOKUP($E950,Dold_sammanfattning!$A:$J,COLUMN(Dold_sammanfattning!$C:$C),0),"")="","",VLOOKUP($E950,Dold_sammanfattning!$A:$J,COLUMN(Dold_sammanfattning!$C:$C),0))</f>
        <v/>
      </c>
      <c r="F950" s="16" t="e">
        <f ca="1">VLOOKUP($E950,Dold_sammanfattning!$A:$K,COLUMN(Dold_sammanfattning!$K:$K),0)</f>
        <v>#N/A</v>
      </c>
    </row>
    <row r="951" spans="2:6" x14ac:dyDescent="0.3">
      <c r="B951" t="str">
        <f ca="1">IF(IFERROR(VLOOKUP($E951,Dold_sammanfattning!$A:$J,COLUMN(Dold_sammanfattning!$C:$C),0),"")="","",VLOOKUP($E951,Dold_sammanfattning!$A:$J,COLUMN(Dold_sammanfattning!$C:$C),0))</f>
        <v/>
      </c>
      <c r="F951" s="16" t="e">
        <f ca="1">VLOOKUP($E951,Dold_sammanfattning!$A:$K,COLUMN(Dold_sammanfattning!$K:$K),0)</f>
        <v>#N/A</v>
      </c>
    </row>
    <row r="952" spans="2:6" x14ac:dyDescent="0.3">
      <c r="B952" t="str">
        <f ca="1">IF(IFERROR(VLOOKUP($E952,Dold_sammanfattning!$A:$J,COLUMN(Dold_sammanfattning!$C:$C),0),"")="","",VLOOKUP($E952,Dold_sammanfattning!$A:$J,COLUMN(Dold_sammanfattning!$C:$C),0))</f>
        <v/>
      </c>
      <c r="F952" s="16" t="e">
        <f ca="1">VLOOKUP($E952,Dold_sammanfattning!$A:$K,COLUMN(Dold_sammanfattning!$K:$K),0)</f>
        <v>#N/A</v>
      </c>
    </row>
    <row r="953" spans="2:6" x14ac:dyDescent="0.3">
      <c r="B953" t="str">
        <f ca="1">IF(IFERROR(VLOOKUP($E953,Dold_sammanfattning!$A:$J,COLUMN(Dold_sammanfattning!$C:$C),0),"")="","",VLOOKUP($E953,Dold_sammanfattning!$A:$J,COLUMN(Dold_sammanfattning!$C:$C),0))</f>
        <v/>
      </c>
      <c r="F953" s="16" t="e">
        <f ca="1">VLOOKUP($E953,Dold_sammanfattning!$A:$K,COLUMN(Dold_sammanfattning!$K:$K),0)</f>
        <v>#N/A</v>
      </c>
    </row>
    <row r="954" spans="2:6" x14ac:dyDescent="0.3">
      <c r="B954" t="str">
        <f ca="1">IF(IFERROR(VLOOKUP($E954,Dold_sammanfattning!$A:$J,COLUMN(Dold_sammanfattning!$C:$C),0),"")="","",VLOOKUP($E954,Dold_sammanfattning!$A:$J,COLUMN(Dold_sammanfattning!$C:$C),0))</f>
        <v/>
      </c>
      <c r="F954" s="16" t="e">
        <f ca="1">VLOOKUP($E954,Dold_sammanfattning!$A:$K,COLUMN(Dold_sammanfattning!$K:$K),0)</f>
        <v>#N/A</v>
      </c>
    </row>
    <row r="955" spans="2:6" x14ac:dyDescent="0.3">
      <c r="B955" t="str">
        <f ca="1">IF(IFERROR(VLOOKUP($E955,Dold_sammanfattning!$A:$J,COLUMN(Dold_sammanfattning!$C:$C),0),"")="","",VLOOKUP($E955,Dold_sammanfattning!$A:$J,COLUMN(Dold_sammanfattning!$C:$C),0))</f>
        <v/>
      </c>
      <c r="F955" s="16" t="e">
        <f ca="1">VLOOKUP($E955,Dold_sammanfattning!$A:$K,COLUMN(Dold_sammanfattning!$K:$K),0)</f>
        <v>#N/A</v>
      </c>
    </row>
    <row r="956" spans="2:6" x14ac:dyDescent="0.3">
      <c r="B956" t="str">
        <f ca="1">IF(IFERROR(VLOOKUP($E956,Dold_sammanfattning!$A:$J,COLUMN(Dold_sammanfattning!$C:$C),0),"")="","",VLOOKUP($E956,Dold_sammanfattning!$A:$J,COLUMN(Dold_sammanfattning!$C:$C),0))</f>
        <v/>
      </c>
      <c r="F956" s="16" t="e">
        <f ca="1">VLOOKUP($E956,Dold_sammanfattning!$A:$K,COLUMN(Dold_sammanfattning!$K:$K),0)</f>
        <v>#N/A</v>
      </c>
    </row>
    <row r="957" spans="2:6" x14ac:dyDescent="0.3">
      <c r="B957" t="str">
        <f ca="1">IF(IFERROR(VLOOKUP($E957,Dold_sammanfattning!$A:$J,COLUMN(Dold_sammanfattning!$C:$C),0),"")="","",VLOOKUP($E957,Dold_sammanfattning!$A:$J,COLUMN(Dold_sammanfattning!$C:$C),0))</f>
        <v/>
      </c>
      <c r="F957" s="16" t="e">
        <f ca="1">VLOOKUP($E957,Dold_sammanfattning!$A:$K,COLUMN(Dold_sammanfattning!$K:$K),0)</f>
        <v>#N/A</v>
      </c>
    </row>
    <row r="958" spans="2:6" x14ac:dyDescent="0.3">
      <c r="B958" t="str">
        <f ca="1">IF(IFERROR(VLOOKUP($E958,Dold_sammanfattning!$A:$J,COLUMN(Dold_sammanfattning!$C:$C),0),"")="","",VLOOKUP($E958,Dold_sammanfattning!$A:$J,COLUMN(Dold_sammanfattning!$C:$C),0))</f>
        <v/>
      </c>
      <c r="F958" s="16" t="e">
        <f ca="1">VLOOKUP($E958,Dold_sammanfattning!$A:$K,COLUMN(Dold_sammanfattning!$K:$K),0)</f>
        <v>#N/A</v>
      </c>
    </row>
    <row r="959" spans="2:6" x14ac:dyDescent="0.3">
      <c r="B959" t="str">
        <f ca="1">IF(IFERROR(VLOOKUP($E959,Dold_sammanfattning!$A:$J,COLUMN(Dold_sammanfattning!$C:$C),0),"")="","",VLOOKUP($E959,Dold_sammanfattning!$A:$J,COLUMN(Dold_sammanfattning!$C:$C),0))</f>
        <v/>
      </c>
      <c r="F959" s="16" t="e">
        <f ca="1">VLOOKUP($E959,Dold_sammanfattning!$A:$K,COLUMN(Dold_sammanfattning!$K:$K),0)</f>
        <v>#N/A</v>
      </c>
    </row>
    <row r="960" spans="2:6" x14ac:dyDescent="0.3">
      <c r="B960" t="str">
        <f ca="1">IF(IFERROR(VLOOKUP($E960,Dold_sammanfattning!$A:$J,COLUMN(Dold_sammanfattning!$C:$C),0),"")="","",VLOOKUP($E960,Dold_sammanfattning!$A:$J,COLUMN(Dold_sammanfattning!$C:$C),0))</f>
        <v/>
      </c>
      <c r="F960" s="16" t="e">
        <f ca="1">VLOOKUP($E960,Dold_sammanfattning!$A:$K,COLUMN(Dold_sammanfattning!$K:$K),0)</f>
        <v>#N/A</v>
      </c>
    </row>
    <row r="961" spans="2:6" x14ac:dyDescent="0.3">
      <c r="B961" t="str">
        <f ca="1">IF(IFERROR(VLOOKUP($E961,Dold_sammanfattning!$A:$J,COLUMN(Dold_sammanfattning!$C:$C),0),"")="","",VLOOKUP($E961,Dold_sammanfattning!$A:$J,COLUMN(Dold_sammanfattning!$C:$C),0))</f>
        <v/>
      </c>
      <c r="F961" s="16" t="e">
        <f ca="1">VLOOKUP($E961,Dold_sammanfattning!$A:$K,COLUMN(Dold_sammanfattning!$K:$K),0)</f>
        <v>#N/A</v>
      </c>
    </row>
    <row r="962" spans="2:6" x14ac:dyDescent="0.3">
      <c r="B962" t="str">
        <f ca="1">IF(IFERROR(VLOOKUP($E962,Dold_sammanfattning!$A:$J,COLUMN(Dold_sammanfattning!$C:$C),0),"")="","",VLOOKUP($E962,Dold_sammanfattning!$A:$J,COLUMN(Dold_sammanfattning!$C:$C),0))</f>
        <v/>
      </c>
      <c r="F962" s="16" t="e">
        <f ca="1">VLOOKUP($E962,Dold_sammanfattning!$A:$K,COLUMN(Dold_sammanfattning!$K:$K),0)</f>
        <v>#N/A</v>
      </c>
    </row>
    <row r="963" spans="2:6" x14ac:dyDescent="0.3">
      <c r="B963" t="str">
        <f ca="1">IF(IFERROR(VLOOKUP($E963,Dold_sammanfattning!$A:$J,COLUMN(Dold_sammanfattning!$C:$C),0),"")="","",VLOOKUP($E963,Dold_sammanfattning!$A:$J,COLUMN(Dold_sammanfattning!$C:$C),0))</f>
        <v/>
      </c>
      <c r="F963" s="16" t="e">
        <f ca="1">VLOOKUP($E963,Dold_sammanfattning!$A:$K,COLUMN(Dold_sammanfattning!$K:$K),0)</f>
        <v>#N/A</v>
      </c>
    </row>
    <row r="964" spans="2:6" x14ac:dyDescent="0.3">
      <c r="B964" t="str">
        <f ca="1">IF(IFERROR(VLOOKUP($E964,Dold_sammanfattning!$A:$J,COLUMN(Dold_sammanfattning!$C:$C),0),"")="","",VLOOKUP($E964,Dold_sammanfattning!$A:$J,COLUMN(Dold_sammanfattning!$C:$C),0))</f>
        <v/>
      </c>
      <c r="F964" s="16" t="e">
        <f ca="1">VLOOKUP($E964,Dold_sammanfattning!$A:$K,COLUMN(Dold_sammanfattning!$K:$K),0)</f>
        <v>#N/A</v>
      </c>
    </row>
    <row r="965" spans="2:6" x14ac:dyDescent="0.3">
      <c r="B965" t="str">
        <f ca="1">IF(IFERROR(VLOOKUP($E965,Dold_sammanfattning!$A:$J,COLUMN(Dold_sammanfattning!$C:$C),0),"")="","",VLOOKUP($E965,Dold_sammanfattning!$A:$J,COLUMN(Dold_sammanfattning!$C:$C),0))</f>
        <v/>
      </c>
      <c r="F965" s="16" t="e">
        <f ca="1">VLOOKUP($E965,Dold_sammanfattning!$A:$K,COLUMN(Dold_sammanfattning!$K:$K),0)</f>
        <v>#N/A</v>
      </c>
    </row>
    <row r="966" spans="2:6" x14ac:dyDescent="0.3">
      <c r="B966" t="str">
        <f ca="1">IF(IFERROR(VLOOKUP($E966,Dold_sammanfattning!$A:$J,COLUMN(Dold_sammanfattning!$C:$C),0),"")="","",VLOOKUP($E966,Dold_sammanfattning!$A:$J,COLUMN(Dold_sammanfattning!$C:$C),0))</f>
        <v/>
      </c>
      <c r="F966" s="16" t="e">
        <f ca="1">VLOOKUP($E966,Dold_sammanfattning!$A:$K,COLUMN(Dold_sammanfattning!$K:$K),0)</f>
        <v>#N/A</v>
      </c>
    </row>
    <row r="967" spans="2:6" x14ac:dyDescent="0.3">
      <c r="B967" t="str">
        <f ca="1">IF(IFERROR(VLOOKUP($E967,Dold_sammanfattning!$A:$J,COLUMN(Dold_sammanfattning!$C:$C),0),"")="","",VLOOKUP($E967,Dold_sammanfattning!$A:$J,COLUMN(Dold_sammanfattning!$C:$C),0))</f>
        <v/>
      </c>
      <c r="F967" s="16" t="e">
        <f ca="1">VLOOKUP($E967,Dold_sammanfattning!$A:$K,COLUMN(Dold_sammanfattning!$K:$K),0)</f>
        <v>#N/A</v>
      </c>
    </row>
    <row r="968" spans="2:6" x14ac:dyDescent="0.3">
      <c r="B968" t="str">
        <f ca="1">IF(IFERROR(VLOOKUP($E968,Dold_sammanfattning!$A:$J,COLUMN(Dold_sammanfattning!$C:$C),0),"")="","",VLOOKUP($E968,Dold_sammanfattning!$A:$J,COLUMN(Dold_sammanfattning!$C:$C),0))</f>
        <v/>
      </c>
      <c r="F968" s="16" t="e">
        <f ca="1">VLOOKUP($E968,Dold_sammanfattning!$A:$K,COLUMN(Dold_sammanfattning!$K:$K),0)</f>
        <v>#N/A</v>
      </c>
    </row>
    <row r="969" spans="2:6" x14ac:dyDescent="0.3">
      <c r="B969" t="str">
        <f ca="1">IF(IFERROR(VLOOKUP($E969,Dold_sammanfattning!$A:$J,COLUMN(Dold_sammanfattning!$C:$C),0),"")="","",VLOOKUP($E969,Dold_sammanfattning!$A:$J,COLUMN(Dold_sammanfattning!$C:$C),0))</f>
        <v/>
      </c>
      <c r="F969" s="16" t="e">
        <f ca="1">VLOOKUP($E969,Dold_sammanfattning!$A:$K,COLUMN(Dold_sammanfattning!$K:$K),0)</f>
        <v>#N/A</v>
      </c>
    </row>
    <row r="970" spans="2:6" x14ac:dyDescent="0.3">
      <c r="B970" t="str">
        <f ca="1">IF(IFERROR(VLOOKUP($E970,Dold_sammanfattning!$A:$J,COLUMN(Dold_sammanfattning!$C:$C),0),"")="","",VLOOKUP($E970,Dold_sammanfattning!$A:$J,COLUMN(Dold_sammanfattning!$C:$C),0))</f>
        <v/>
      </c>
      <c r="F970" s="16" t="e">
        <f ca="1">VLOOKUP($E970,Dold_sammanfattning!$A:$K,COLUMN(Dold_sammanfattning!$K:$K),0)</f>
        <v>#N/A</v>
      </c>
    </row>
    <row r="971" spans="2:6" x14ac:dyDescent="0.3">
      <c r="B971" t="str">
        <f ca="1">IF(IFERROR(VLOOKUP($E971,Dold_sammanfattning!$A:$J,COLUMN(Dold_sammanfattning!$C:$C),0),"")="","",VLOOKUP($E971,Dold_sammanfattning!$A:$J,COLUMN(Dold_sammanfattning!$C:$C),0))</f>
        <v/>
      </c>
      <c r="F971" s="16" t="e">
        <f ca="1">VLOOKUP($E971,Dold_sammanfattning!$A:$K,COLUMN(Dold_sammanfattning!$K:$K),0)</f>
        <v>#N/A</v>
      </c>
    </row>
    <row r="972" spans="2:6" x14ac:dyDescent="0.3">
      <c r="B972" t="str">
        <f ca="1">IF(IFERROR(VLOOKUP($E972,Dold_sammanfattning!$A:$J,COLUMN(Dold_sammanfattning!$C:$C),0),"")="","",VLOOKUP($E972,Dold_sammanfattning!$A:$J,COLUMN(Dold_sammanfattning!$C:$C),0))</f>
        <v/>
      </c>
      <c r="F972" s="16" t="e">
        <f ca="1">VLOOKUP($E972,Dold_sammanfattning!$A:$K,COLUMN(Dold_sammanfattning!$K:$K),0)</f>
        <v>#N/A</v>
      </c>
    </row>
    <row r="973" spans="2:6" x14ac:dyDescent="0.3">
      <c r="B973" t="str">
        <f ca="1">IF(IFERROR(VLOOKUP($E973,Dold_sammanfattning!$A:$J,COLUMN(Dold_sammanfattning!$C:$C),0),"")="","",VLOOKUP($E973,Dold_sammanfattning!$A:$J,COLUMN(Dold_sammanfattning!$C:$C),0))</f>
        <v/>
      </c>
      <c r="F973" s="16" t="e">
        <f ca="1">VLOOKUP($E973,Dold_sammanfattning!$A:$K,COLUMN(Dold_sammanfattning!$K:$K),0)</f>
        <v>#N/A</v>
      </c>
    </row>
    <row r="974" spans="2:6" x14ac:dyDescent="0.3">
      <c r="B974" t="str">
        <f ca="1">IF(IFERROR(VLOOKUP($E974,Dold_sammanfattning!$A:$J,COLUMN(Dold_sammanfattning!$C:$C),0),"")="","",VLOOKUP($E974,Dold_sammanfattning!$A:$J,COLUMN(Dold_sammanfattning!$C:$C),0))</f>
        <v/>
      </c>
      <c r="F974" s="16" t="e">
        <f ca="1">VLOOKUP($E974,Dold_sammanfattning!$A:$K,COLUMN(Dold_sammanfattning!$K:$K),0)</f>
        <v>#N/A</v>
      </c>
    </row>
    <row r="975" spans="2:6" x14ac:dyDescent="0.3">
      <c r="B975" t="str">
        <f ca="1">IF(IFERROR(VLOOKUP($E975,Dold_sammanfattning!$A:$J,COLUMN(Dold_sammanfattning!$C:$C),0),"")="","",VLOOKUP($E975,Dold_sammanfattning!$A:$J,COLUMN(Dold_sammanfattning!$C:$C),0))</f>
        <v/>
      </c>
      <c r="F975" s="16" t="e">
        <f ca="1">VLOOKUP($E975,Dold_sammanfattning!$A:$K,COLUMN(Dold_sammanfattning!$K:$K),0)</f>
        <v>#N/A</v>
      </c>
    </row>
    <row r="976" spans="2:6" x14ac:dyDescent="0.3">
      <c r="B976" t="str">
        <f ca="1">IF(IFERROR(VLOOKUP($E976,Dold_sammanfattning!$A:$J,COLUMN(Dold_sammanfattning!$C:$C),0),"")="","",VLOOKUP($E976,Dold_sammanfattning!$A:$J,COLUMN(Dold_sammanfattning!$C:$C),0))</f>
        <v/>
      </c>
      <c r="F976" s="16" t="e">
        <f ca="1">VLOOKUP($E976,Dold_sammanfattning!$A:$K,COLUMN(Dold_sammanfattning!$K:$K),0)</f>
        <v>#N/A</v>
      </c>
    </row>
    <row r="977" spans="2:6" x14ac:dyDescent="0.3">
      <c r="B977" t="str">
        <f ca="1">IF(IFERROR(VLOOKUP($E977,Dold_sammanfattning!$A:$J,COLUMN(Dold_sammanfattning!$C:$C),0),"")="","",VLOOKUP($E977,Dold_sammanfattning!$A:$J,COLUMN(Dold_sammanfattning!$C:$C),0))</f>
        <v/>
      </c>
      <c r="F977" s="16" t="e">
        <f ca="1">VLOOKUP($E977,Dold_sammanfattning!$A:$K,COLUMN(Dold_sammanfattning!$K:$K),0)</f>
        <v>#N/A</v>
      </c>
    </row>
    <row r="978" spans="2:6" x14ac:dyDescent="0.3">
      <c r="B978" t="str">
        <f ca="1">IF(IFERROR(VLOOKUP($E978,Dold_sammanfattning!$A:$J,COLUMN(Dold_sammanfattning!$C:$C),0),"")="","",VLOOKUP($E978,Dold_sammanfattning!$A:$J,COLUMN(Dold_sammanfattning!$C:$C),0))</f>
        <v/>
      </c>
      <c r="F978" s="16" t="e">
        <f ca="1">VLOOKUP($E978,Dold_sammanfattning!$A:$K,COLUMN(Dold_sammanfattning!$K:$K),0)</f>
        <v>#N/A</v>
      </c>
    </row>
    <row r="979" spans="2:6" x14ac:dyDescent="0.3">
      <c r="B979" t="str">
        <f ca="1">IF(IFERROR(VLOOKUP($E979,Dold_sammanfattning!$A:$J,COLUMN(Dold_sammanfattning!$C:$C),0),"")="","",VLOOKUP($E979,Dold_sammanfattning!$A:$J,COLUMN(Dold_sammanfattning!$C:$C),0))</f>
        <v/>
      </c>
      <c r="F979" s="16" t="e">
        <f ca="1">VLOOKUP($E979,Dold_sammanfattning!$A:$K,COLUMN(Dold_sammanfattning!$K:$K),0)</f>
        <v>#N/A</v>
      </c>
    </row>
    <row r="980" spans="2:6" x14ac:dyDescent="0.3">
      <c r="B980" t="str">
        <f ca="1">IF(IFERROR(VLOOKUP($E980,Dold_sammanfattning!$A:$J,COLUMN(Dold_sammanfattning!$C:$C),0),"")="","",VLOOKUP($E980,Dold_sammanfattning!$A:$J,COLUMN(Dold_sammanfattning!$C:$C),0))</f>
        <v/>
      </c>
      <c r="F980" s="16" t="e">
        <f ca="1">VLOOKUP($E980,Dold_sammanfattning!$A:$K,COLUMN(Dold_sammanfattning!$K:$K),0)</f>
        <v>#N/A</v>
      </c>
    </row>
    <row r="981" spans="2:6" x14ac:dyDescent="0.3">
      <c r="B981" t="str">
        <f ca="1">IF(IFERROR(VLOOKUP($E981,Dold_sammanfattning!$A:$J,COLUMN(Dold_sammanfattning!$C:$C),0),"")="","",VLOOKUP($E981,Dold_sammanfattning!$A:$J,COLUMN(Dold_sammanfattning!$C:$C),0))</f>
        <v/>
      </c>
      <c r="F981" s="16" t="e">
        <f ca="1">VLOOKUP($E981,Dold_sammanfattning!$A:$K,COLUMN(Dold_sammanfattning!$K:$K),0)</f>
        <v>#N/A</v>
      </c>
    </row>
    <row r="982" spans="2:6" x14ac:dyDescent="0.3">
      <c r="B982" t="str">
        <f ca="1">IF(IFERROR(VLOOKUP($E982,Dold_sammanfattning!$A:$J,COLUMN(Dold_sammanfattning!$C:$C),0),"")="","",VLOOKUP($E982,Dold_sammanfattning!$A:$J,COLUMN(Dold_sammanfattning!$C:$C),0))</f>
        <v/>
      </c>
      <c r="F982" s="16" t="e">
        <f ca="1">VLOOKUP($E982,Dold_sammanfattning!$A:$K,COLUMN(Dold_sammanfattning!$K:$K),0)</f>
        <v>#N/A</v>
      </c>
    </row>
    <row r="983" spans="2:6" x14ac:dyDescent="0.3">
      <c r="B983" t="str">
        <f ca="1">IF(IFERROR(VLOOKUP($E983,Dold_sammanfattning!$A:$J,COLUMN(Dold_sammanfattning!$C:$C),0),"")="","",VLOOKUP($E983,Dold_sammanfattning!$A:$J,COLUMN(Dold_sammanfattning!$C:$C),0))</f>
        <v/>
      </c>
      <c r="F983" s="16" t="e">
        <f ca="1">VLOOKUP($E983,Dold_sammanfattning!$A:$K,COLUMN(Dold_sammanfattning!$K:$K),0)</f>
        <v>#N/A</v>
      </c>
    </row>
    <row r="984" spans="2:6" x14ac:dyDescent="0.3">
      <c r="B984" t="str">
        <f ca="1">IF(IFERROR(VLOOKUP($E984,Dold_sammanfattning!$A:$J,COLUMN(Dold_sammanfattning!$C:$C),0),"")="","",VLOOKUP($E984,Dold_sammanfattning!$A:$J,COLUMN(Dold_sammanfattning!$C:$C),0))</f>
        <v/>
      </c>
      <c r="F984" s="16" t="e">
        <f ca="1">VLOOKUP($E984,Dold_sammanfattning!$A:$K,COLUMN(Dold_sammanfattning!$K:$K),0)</f>
        <v>#N/A</v>
      </c>
    </row>
    <row r="985" spans="2:6" x14ac:dyDescent="0.3">
      <c r="B985" t="str">
        <f ca="1">IF(IFERROR(VLOOKUP($E985,Dold_sammanfattning!$A:$J,COLUMN(Dold_sammanfattning!$C:$C),0),"")="","",VLOOKUP($E985,Dold_sammanfattning!$A:$J,COLUMN(Dold_sammanfattning!$C:$C),0))</f>
        <v/>
      </c>
      <c r="F985" s="16" t="e">
        <f ca="1">VLOOKUP($E985,Dold_sammanfattning!$A:$K,COLUMN(Dold_sammanfattning!$K:$K),0)</f>
        <v>#N/A</v>
      </c>
    </row>
    <row r="986" spans="2:6" x14ac:dyDescent="0.3">
      <c r="B986" t="str">
        <f ca="1">IF(IFERROR(VLOOKUP($E986,Dold_sammanfattning!$A:$J,COLUMN(Dold_sammanfattning!$C:$C),0),"")="","",VLOOKUP($E986,Dold_sammanfattning!$A:$J,COLUMN(Dold_sammanfattning!$C:$C),0))</f>
        <v/>
      </c>
      <c r="F986" s="16" t="e">
        <f ca="1">VLOOKUP($E986,Dold_sammanfattning!$A:$K,COLUMN(Dold_sammanfattning!$K:$K),0)</f>
        <v>#N/A</v>
      </c>
    </row>
    <row r="987" spans="2:6" x14ac:dyDescent="0.3">
      <c r="B987" t="str">
        <f ca="1">IF(IFERROR(VLOOKUP($E987,Dold_sammanfattning!$A:$J,COLUMN(Dold_sammanfattning!$C:$C),0),"")="","",VLOOKUP($E987,Dold_sammanfattning!$A:$J,COLUMN(Dold_sammanfattning!$C:$C),0))</f>
        <v/>
      </c>
      <c r="F987" s="16" t="e">
        <f ca="1">VLOOKUP($E987,Dold_sammanfattning!$A:$K,COLUMN(Dold_sammanfattning!$K:$K),0)</f>
        <v>#N/A</v>
      </c>
    </row>
    <row r="988" spans="2:6" x14ac:dyDescent="0.3">
      <c r="B988" t="str">
        <f ca="1">IF(IFERROR(VLOOKUP($E988,Dold_sammanfattning!$A:$J,COLUMN(Dold_sammanfattning!$C:$C),0),"")="","",VLOOKUP($E988,Dold_sammanfattning!$A:$J,COLUMN(Dold_sammanfattning!$C:$C),0))</f>
        <v/>
      </c>
      <c r="F988" s="16" t="e">
        <f ca="1">VLOOKUP($E988,Dold_sammanfattning!$A:$K,COLUMN(Dold_sammanfattning!$K:$K),0)</f>
        <v>#N/A</v>
      </c>
    </row>
    <row r="989" spans="2:6" x14ac:dyDescent="0.3">
      <c r="B989" t="str">
        <f ca="1">IF(IFERROR(VLOOKUP($E989,Dold_sammanfattning!$A:$J,COLUMN(Dold_sammanfattning!$C:$C),0),"")="","",VLOOKUP($E989,Dold_sammanfattning!$A:$J,COLUMN(Dold_sammanfattning!$C:$C),0))</f>
        <v/>
      </c>
      <c r="F989" s="16" t="e">
        <f ca="1">VLOOKUP($E989,Dold_sammanfattning!$A:$K,COLUMN(Dold_sammanfattning!$K:$K),0)</f>
        <v>#N/A</v>
      </c>
    </row>
    <row r="990" spans="2:6" x14ac:dyDescent="0.3">
      <c r="B990" t="str">
        <f ca="1">IF(IFERROR(VLOOKUP($E990,Dold_sammanfattning!$A:$J,COLUMN(Dold_sammanfattning!$C:$C),0),"")="","",VLOOKUP($E990,Dold_sammanfattning!$A:$J,COLUMN(Dold_sammanfattning!$C:$C),0))</f>
        <v/>
      </c>
      <c r="F990" s="16" t="e">
        <f ca="1">VLOOKUP($E990,Dold_sammanfattning!$A:$K,COLUMN(Dold_sammanfattning!$K:$K),0)</f>
        <v>#N/A</v>
      </c>
    </row>
    <row r="991" spans="2:6" x14ac:dyDescent="0.3">
      <c r="B991" t="str">
        <f ca="1">IF(IFERROR(VLOOKUP($E991,Dold_sammanfattning!$A:$J,COLUMN(Dold_sammanfattning!$C:$C),0),"")="","",VLOOKUP($E991,Dold_sammanfattning!$A:$J,COLUMN(Dold_sammanfattning!$C:$C),0))</f>
        <v/>
      </c>
      <c r="F991" s="16" t="e">
        <f ca="1">VLOOKUP($E991,Dold_sammanfattning!$A:$K,COLUMN(Dold_sammanfattning!$K:$K),0)</f>
        <v>#N/A</v>
      </c>
    </row>
    <row r="992" spans="2:6" x14ac:dyDescent="0.3">
      <c r="B992" t="str">
        <f ca="1">IF(IFERROR(VLOOKUP($E992,Dold_sammanfattning!$A:$J,COLUMN(Dold_sammanfattning!$C:$C),0),"")="","",VLOOKUP($E992,Dold_sammanfattning!$A:$J,COLUMN(Dold_sammanfattning!$C:$C),0))</f>
        <v/>
      </c>
      <c r="F992" s="16" t="e">
        <f ca="1">VLOOKUP($E992,Dold_sammanfattning!$A:$K,COLUMN(Dold_sammanfattning!$K:$K),0)</f>
        <v>#N/A</v>
      </c>
    </row>
    <row r="993" spans="2:6" x14ac:dyDescent="0.3">
      <c r="B993" t="str">
        <f ca="1">IF(IFERROR(VLOOKUP($E993,Dold_sammanfattning!$A:$J,COLUMN(Dold_sammanfattning!$C:$C),0),"")="","",VLOOKUP($E993,Dold_sammanfattning!$A:$J,COLUMN(Dold_sammanfattning!$C:$C),0))</f>
        <v/>
      </c>
      <c r="F993" s="16" t="e">
        <f ca="1">VLOOKUP($E993,Dold_sammanfattning!$A:$K,COLUMN(Dold_sammanfattning!$K:$K),0)</f>
        <v>#N/A</v>
      </c>
    </row>
    <row r="994" spans="2:6" x14ac:dyDescent="0.3">
      <c r="B994" t="str">
        <f ca="1">IF(IFERROR(VLOOKUP($E994,Dold_sammanfattning!$A:$J,COLUMN(Dold_sammanfattning!$C:$C),0),"")="","",VLOOKUP($E994,Dold_sammanfattning!$A:$J,COLUMN(Dold_sammanfattning!$C:$C),0))</f>
        <v/>
      </c>
      <c r="F994" s="16" t="e">
        <f ca="1">VLOOKUP($E994,Dold_sammanfattning!$A:$K,COLUMN(Dold_sammanfattning!$K:$K),0)</f>
        <v>#N/A</v>
      </c>
    </row>
    <row r="995" spans="2:6" x14ac:dyDescent="0.3">
      <c r="B995" t="str">
        <f ca="1">IF(IFERROR(VLOOKUP($E995,Dold_sammanfattning!$A:$J,COLUMN(Dold_sammanfattning!$C:$C),0),"")="","",VLOOKUP($E995,Dold_sammanfattning!$A:$J,COLUMN(Dold_sammanfattning!$C:$C),0))</f>
        <v/>
      </c>
      <c r="F995" s="16" t="e">
        <f ca="1">VLOOKUP($E995,Dold_sammanfattning!$A:$K,COLUMN(Dold_sammanfattning!$K:$K),0)</f>
        <v>#N/A</v>
      </c>
    </row>
    <row r="996" spans="2:6" x14ac:dyDescent="0.3">
      <c r="B996" t="str">
        <f ca="1">IF(IFERROR(VLOOKUP($E996,Dold_sammanfattning!$A:$J,COLUMN(Dold_sammanfattning!$C:$C),0),"")="","",VLOOKUP($E996,Dold_sammanfattning!$A:$J,COLUMN(Dold_sammanfattning!$C:$C),0))</f>
        <v/>
      </c>
      <c r="F996" s="16" t="e">
        <f ca="1">VLOOKUP($E996,Dold_sammanfattning!$A:$K,COLUMN(Dold_sammanfattning!$K:$K),0)</f>
        <v>#N/A</v>
      </c>
    </row>
    <row r="997" spans="2:6" x14ac:dyDescent="0.3">
      <c r="B997" t="str">
        <f ca="1">IF(IFERROR(VLOOKUP($E997,Dold_sammanfattning!$A:$J,COLUMN(Dold_sammanfattning!$C:$C),0),"")="","",VLOOKUP($E997,Dold_sammanfattning!$A:$J,COLUMN(Dold_sammanfattning!$C:$C),0))</f>
        <v/>
      </c>
      <c r="F997" s="16" t="e">
        <f ca="1">VLOOKUP($E997,Dold_sammanfattning!$A:$K,COLUMN(Dold_sammanfattning!$K:$K),0)</f>
        <v>#N/A</v>
      </c>
    </row>
    <row r="998" spans="2:6" x14ac:dyDescent="0.3">
      <c r="B998" t="str">
        <f ca="1">IF(IFERROR(VLOOKUP($E998,Dold_sammanfattning!$A:$J,COLUMN(Dold_sammanfattning!$C:$C),0),"")="","",VLOOKUP($E998,Dold_sammanfattning!$A:$J,COLUMN(Dold_sammanfattning!$C:$C),0))</f>
        <v/>
      </c>
      <c r="F998" s="16" t="e">
        <f ca="1">VLOOKUP($E998,Dold_sammanfattning!$A:$K,COLUMN(Dold_sammanfattning!$K:$K),0)</f>
        <v>#N/A</v>
      </c>
    </row>
    <row r="999" spans="2:6" x14ac:dyDescent="0.3">
      <c r="B999" t="str">
        <f ca="1">IF(IFERROR(VLOOKUP($E999,Dold_sammanfattning!$A:$J,COLUMN(Dold_sammanfattning!$C:$C),0),"")="","",VLOOKUP($E999,Dold_sammanfattning!$A:$J,COLUMN(Dold_sammanfattning!$C:$C),0))</f>
        <v/>
      </c>
      <c r="F999" s="16" t="e">
        <f ca="1">VLOOKUP($E999,Dold_sammanfattning!$A:$K,COLUMN(Dold_sammanfattning!$K:$K),0)</f>
        <v>#N/A</v>
      </c>
    </row>
    <row r="1000" spans="2:6" x14ac:dyDescent="0.3">
      <c r="B1000" t="str">
        <f ca="1">IF(IFERROR(VLOOKUP($E1000,Dold_sammanfattning!$A:$J,COLUMN(Dold_sammanfattning!$C:$C),0),"")="","",VLOOKUP($E1000,Dold_sammanfattning!$A:$J,COLUMN(Dold_sammanfattning!$C:$C),0))</f>
        <v/>
      </c>
      <c r="F1000" s="16" t="e">
        <f ca="1">VLOOKUP($E1000,Dold_sammanfattning!$A:$K,COLUMN(Dold_sammanfattning!$K:$K),0)</f>
        <v>#N/A</v>
      </c>
    </row>
    <row r="1001" spans="2:6" x14ac:dyDescent="0.3">
      <c r="B1001" t="str">
        <f ca="1">IF(IFERROR(VLOOKUP($E1001,Dold_sammanfattning!$A:$J,COLUMN(Dold_sammanfattning!$C:$C),0),"")="","",VLOOKUP($E1001,Dold_sammanfattning!$A:$J,COLUMN(Dold_sammanfattning!$C:$C),0))</f>
        <v/>
      </c>
      <c r="F1001" s="16" t="e">
        <f ca="1">VLOOKUP($E1001,Dold_sammanfattning!$A:$K,COLUMN(Dold_sammanfattning!$K:$K),0)</f>
        <v>#N/A</v>
      </c>
    </row>
    <row r="1002" spans="2:6" x14ac:dyDescent="0.3">
      <c r="B1002" t="str">
        <f ca="1">IF(IFERROR(VLOOKUP($E1002,Dold_sammanfattning!$A:$J,COLUMN(Dold_sammanfattning!$C:$C),0),"")="","",VLOOKUP($E1002,Dold_sammanfattning!$A:$J,COLUMN(Dold_sammanfattning!$C:$C),0))</f>
        <v/>
      </c>
      <c r="F1002" s="16" t="e">
        <f ca="1">VLOOKUP($E1002,Dold_sammanfattning!$A:$K,COLUMN(Dold_sammanfattning!$K:$K),0)</f>
        <v>#N/A</v>
      </c>
    </row>
    <row r="1003" spans="2:6" x14ac:dyDescent="0.3">
      <c r="B1003" t="str">
        <f ca="1">IF(IFERROR(VLOOKUP($E1003,Dold_sammanfattning!$A:$J,COLUMN(Dold_sammanfattning!$C:$C),0),"")="","",VLOOKUP($E1003,Dold_sammanfattning!$A:$J,COLUMN(Dold_sammanfattning!$C:$C),0))</f>
        <v/>
      </c>
      <c r="F1003" s="16" t="e">
        <f ca="1">VLOOKUP($E1003,Dold_sammanfattning!$A:$K,COLUMN(Dold_sammanfattning!$K:$K),0)</f>
        <v>#N/A</v>
      </c>
    </row>
    <row r="1004" spans="2:6" x14ac:dyDescent="0.3">
      <c r="B1004" t="str">
        <f ca="1">IF(IFERROR(VLOOKUP($E1004,Dold_sammanfattning!$A:$J,COLUMN(Dold_sammanfattning!$C:$C),0),"")="","",VLOOKUP($E1004,Dold_sammanfattning!$A:$J,COLUMN(Dold_sammanfattning!$C:$C),0))</f>
        <v/>
      </c>
      <c r="F1004" s="16" t="e">
        <f ca="1">VLOOKUP($E1004,Dold_sammanfattning!$A:$K,COLUMN(Dold_sammanfattning!$K:$K),0)</f>
        <v>#N/A</v>
      </c>
    </row>
    <row r="1005" spans="2:6" x14ac:dyDescent="0.3">
      <c r="B1005" t="str">
        <f ca="1">IF(IFERROR(VLOOKUP($E1005,Dold_sammanfattning!$A:$J,COLUMN(Dold_sammanfattning!$C:$C),0),"")="","",VLOOKUP($E1005,Dold_sammanfattning!$A:$J,COLUMN(Dold_sammanfattning!$C:$C),0))</f>
        <v/>
      </c>
      <c r="F1005" s="16" t="e">
        <f ca="1">VLOOKUP($E1005,Dold_sammanfattning!$A:$K,COLUMN(Dold_sammanfattning!$K:$K),0)</f>
        <v>#N/A</v>
      </c>
    </row>
    <row r="1006" spans="2:6" x14ac:dyDescent="0.3">
      <c r="B1006" t="str">
        <f ca="1">IF(IFERROR(VLOOKUP($E1006,Dold_sammanfattning!$A:$J,COLUMN(Dold_sammanfattning!$C:$C),0),"")="","",VLOOKUP($E1006,Dold_sammanfattning!$A:$J,COLUMN(Dold_sammanfattning!$C:$C),0))</f>
        <v/>
      </c>
      <c r="F1006" s="16" t="e">
        <f ca="1">VLOOKUP($E1006,Dold_sammanfattning!$A:$K,COLUMN(Dold_sammanfattning!$K:$K),0)</f>
        <v>#N/A</v>
      </c>
    </row>
    <row r="1007" spans="2:6" x14ac:dyDescent="0.3">
      <c r="B1007" t="str">
        <f ca="1">IF(IFERROR(VLOOKUP($E1007,Dold_sammanfattning!$A:$J,COLUMN(Dold_sammanfattning!$C:$C),0),"")="","",VLOOKUP($E1007,Dold_sammanfattning!$A:$J,COLUMN(Dold_sammanfattning!$C:$C),0))</f>
        <v/>
      </c>
      <c r="F1007" s="16" t="e">
        <f ca="1">VLOOKUP($E1007,Dold_sammanfattning!$A:$K,COLUMN(Dold_sammanfattning!$K:$K),0)</f>
        <v>#N/A</v>
      </c>
    </row>
    <row r="1008" spans="2:6" x14ac:dyDescent="0.3">
      <c r="B1008" t="str">
        <f ca="1">IF(IFERROR(VLOOKUP($E1008,Dold_sammanfattning!$A:$J,COLUMN(Dold_sammanfattning!$C:$C),0),"")="","",VLOOKUP($E1008,Dold_sammanfattning!$A:$J,COLUMN(Dold_sammanfattning!$C:$C),0))</f>
        <v/>
      </c>
      <c r="F1008" s="16" t="e">
        <f ca="1">VLOOKUP($E1008,Dold_sammanfattning!$A:$K,COLUMN(Dold_sammanfattning!$K:$K),0)</f>
        <v>#N/A</v>
      </c>
    </row>
    <row r="1009" spans="2:6" x14ac:dyDescent="0.3">
      <c r="B1009" t="str">
        <f ca="1">IF(IFERROR(VLOOKUP($E1009,Dold_sammanfattning!$A:$J,COLUMN(Dold_sammanfattning!$C:$C),0),"")="","",VLOOKUP($E1009,Dold_sammanfattning!$A:$J,COLUMN(Dold_sammanfattning!$C:$C),0))</f>
        <v/>
      </c>
      <c r="F1009" s="16" t="e">
        <f ca="1">VLOOKUP($E1009,Dold_sammanfattning!$A:$K,COLUMN(Dold_sammanfattning!$K:$K),0)</f>
        <v>#N/A</v>
      </c>
    </row>
    <row r="1010" spans="2:6" x14ac:dyDescent="0.3">
      <c r="B1010" t="str">
        <f ca="1">IF(IFERROR(VLOOKUP($E1010,Dold_sammanfattning!$A:$J,COLUMN(Dold_sammanfattning!$C:$C),0),"")="","",VLOOKUP($E1010,Dold_sammanfattning!$A:$J,COLUMN(Dold_sammanfattning!$C:$C),0))</f>
        <v/>
      </c>
      <c r="F1010" s="16" t="e">
        <f ca="1">VLOOKUP($E1010,Dold_sammanfattning!$A:$K,COLUMN(Dold_sammanfattning!$K:$K),0)</f>
        <v>#N/A</v>
      </c>
    </row>
    <row r="1011" spans="2:6" x14ac:dyDescent="0.3">
      <c r="B1011" t="str">
        <f ca="1">IF(IFERROR(VLOOKUP($E1011,Dold_sammanfattning!$A:$J,COLUMN(Dold_sammanfattning!$C:$C),0),"")="","",VLOOKUP($E1011,Dold_sammanfattning!$A:$J,COLUMN(Dold_sammanfattning!$C:$C),0))</f>
        <v/>
      </c>
      <c r="F1011" s="16" t="e">
        <f ca="1">VLOOKUP($E1011,Dold_sammanfattning!$A:$K,COLUMN(Dold_sammanfattning!$K:$K),0)</f>
        <v>#N/A</v>
      </c>
    </row>
    <row r="1012" spans="2:6" x14ac:dyDescent="0.3">
      <c r="B1012" t="str">
        <f ca="1">IF(IFERROR(VLOOKUP($E1012,Dold_sammanfattning!$A:$J,COLUMN(Dold_sammanfattning!$C:$C),0),"")="","",VLOOKUP($E1012,Dold_sammanfattning!$A:$J,COLUMN(Dold_sammanfattning!$C:$C),0))</f>
        <v/>
      </c>
      <c r="F1012" s="16" t="e">
        <f ca="1">VLOOKUP($E1012,Dold_sammanfattning!$A:$K,COLUMN(Dold_sammanfattning!$K:$K),0)</f>
        <v>#N/A</v>
      </c>
    </row>
    <row r="1013" spans="2:6" x14ac:dyDescent="0.3">
      <c r="B1013" t="str">
        <f ca="1">IF(IFERROR(VLOOKUP($E1013,Dold_sammanfattning!$A:$J,COLUMN(Dold_sammanfattning!$C:$C),0),"")="","",VLOOKUP($E1013,Dold_sammanfattning!$A:$J,COLUMN(Dold_sammanfattning!$C:$C),0))</f>
        <v/>
      </c>
      <c r="F1013" s="16" t="e">
        <f ca="1">VLOOKUP($E1013,Dold_sammanfattning!$A:$K,COLUMN(Dold_sammanfattning!$K:$K),0)</f>
        <v>#N/A</v>
      </c>
    </row>
    <row r="1014" spans="2:6" x14ac:dyDescent="0.3">
      <c r="B1014" t="str">
        <f ca="1">IF(IFERROR(VLOOKUP($E1014,Dold_sammanfattning!$A:$J,COLUMN(Dold_sammanfattning!$C:$C),0),"")="","",VLOOKUP($E1014,Dold_sammanfattning!$A:$J,COLUMN(Dold_sammanfattning!$C:$C),0))</f>
        <v/>
      </c>
      <c r="F1014" s="16" t="e">
        <f ca="1">VLOOKUP($E1014,Dold_sammanfattning!$A:$K,COLUMN(Dold_sammanfattning!$K:$K),0)</f>
        <v>#N/A</v>
      </c>
    </row>
    <row r="1015" spans="2:6" x14ac:dyDescent="0.3">
      <c r="B1015" t="str">
        <f ca="1">IF(IFERROR(VLOOKUP($E1015,Dold_sammanfattning!$A:$J,COLUMN(Dold_sammanfattning!$C:$C),0),"")="","",VLOOKUP($E1015,Dold_sammanfattning!$A:$J,COLUMN(Dold_sammanfattning!$C:$C),0))</f>
        <v/>
      </c>
      <c r="F1015" s="16" t="e">
        <f ca="1">VLOOKUP($E1015,Dold_sammanfattning!$A:$K,COLUMN(Dold_sammanfattning!$K:$K),0)</f>
        <v>#N/A</v>
      </c>
    </row>
    <row r="1016" spans="2:6" x14ac:dyDescent="0.3">
      <c r="B1016" t="str">
        <f ca="1">IF(IFERROR(VLOOKUP($E1016,Dold_sammanfattning!$A:$J,COLUMN(Dold_sammanfattning!$C:$C),0),"")="","",VLOOKUP($E1016,Dold_sammanfattning!$A:$J,COLUMN(Dold_sammanfattning!$C:$C),0))</f>
        <v/>
      </c>
      <c r="F1016" s="16" t="e">
        <f ca="1">VLOOKUP($E1016,Dold_sammanfattning!$A:$K,COLUMN(Dold_sammanfattning!$K:$K),0)</f>
        <v>#N/A</v>
      </c>
    </row>
    <row r="1017" spans="2:6" x14ac:dyDescent="0.3">
      <c r="B1017" t="str">
        <f ca="1">IF(IFERROR(VLOOKUP($E1017,Dold_sammanfattning!$A:$J,COLUMN(Dold_sammanfattning!$C:$C),0),"")="","",VLOOKUP($E1017,Dold_sammanfattning!$A:$J,COLUMN(Dold_sammanfattning!$C:$C),0))</f>
        <v/>
      </c>
      <c r="F1017" s="16" t="e">
        <f ca="1">VLOOKUP($E1017,Dold_sammanfattning!$A:$K,COLUMN(Dold_sammanfattning!$K:$K),0)</f>
        <v>#N/A</v>
      </c>
    </row>
    <row r="1018" spans="2:6" x14ac:dyDescent="0.3">
      <c r="B1018" t="str">
        <f ca="1">IF(IFERROR(VLOOKUP($E1018,Dold_sammanfattning!$A:$J,COLUMN(Dold_sammanfattning!$C:$C),0),"")="","",VLOOKUP($E1018,Dold_sammanfattning!$A:$J,COLUMN(Dold_sammanfattning!$C:$C),0))</f>
        <v/>
      </c>
      <c r="F1018" s="16" t="e">
        <f ca="1">VLOOKUP($E1018,Dold_sammanfattning!$A:$K,COLUMN(Dold_sammanfattning!$K:$K),0)</f>
        <v>#N/A</v>
      </c>
    </row>
    <row r="1019" spans="2:6" x14ac:dyDescent="0.3">
      <c r="B1019" t="str">
        <f ca="1">IF(IFERROR(VLOOKUP($E1019,Dold_sammanfattning!$A:$J,COLUMN(Dold_sammanfattning!$C:$C),0),"")="","",VLOOKUP($E1019,Dold_sammanfattning!$A:$J,COLUMN(Dold_sammanfattning!$C:$C),0))</f>
        <v/>
      </c>
      <c r="F1019" s="16" t="e">
        <f ca="1">VLOOKUP($E1019,Dold_sammanfattning!$A:$K,COLUMN(Dold_sammanfattning!$K:$K),0)</f>
        <v>#N/A</v>
      </c>
    </row>
    <row r="1020" spans="2:6" x14ac:dyDescent="0.3">
      <c r="B1020" t="str">
        <f ca="1">IF(IFERROR(VLOOKUP($E1020,Dold_sammanfattning!$A:$J,COLUMN(Dold_sammanfattning!$C:$C),0),"")="","",VLOOKUP($E1020,Dold_sammanfattning!$A:$J,COLUMN(Dold_sammanfattning!$C:$C),0))</f>
        <v/>
      </c>
      <c r="F1020" s="16" t="e">
        <f ca="1">VLOOKUP($E1020,Dold_sammanfattning!$A:$K,COLUMN(Dold_sammanfattning!$K:$K),0)</f>
        <v>#N/A</v>
      </c>
    </row>
    <row r="1021" spans="2:6" x14ac:dyDescent="0.3">
      <c r="B1021" t="str">
        <f ca="1">IF(IFERROR(VLOOKUP($E1021,Dold_sammanfattning!$A:$J,COLUMN(Dold_sammanfattning!$C:$C),0),"")="","",VLOOKUP($E1021,Dold_sammanfattning!$A:$J,COLUMN(Dold_sammanfattning!$C:$C),0))</f>
        <v/>
      </c>
      <c r="F1021" s="16" t="e">
        <f ca="1">VLOOKUP($E1021,Dold_sammanfattning!$A:$K,COLUMN(Dold_sammanfattning!$K:$K),0)</f>
        <v>#N/A</v>
      </c>
    </row>
    <row r="1022" spans="2:6" x14ac:dyDescent="0.3">
      <c r="B1022" t="str">
        <f ca="1">IF(IFERROR(VLOOKUP($E1022,Dold_sammanfattning!$A:$J,COLUMN(Dold_sammanfattning!$C:$C),0),"")="","",VLOOKUP($E1022,Dold_sammanfattning!$A:$J,COLUMN(Dold_sammanfattning!$C:$C),0))</f>
        <v/>
      </c>
      <c r="F1022" s="16" t="e">
        <f ca="1">VLOOKUP($E1022,Dold_sammanfattning!$A:$K,COLUMN(Dold_sammanfattning!$K:$K),0)</f>
        <v>#N/A</v>
      </c>
    </row>
    <row r="1023" spans="2:6" x14ac:dyDescent="0.3">
      <c r="B1023" t="str">
        <f ca="1">IF(IFERROR(VLOOKUP($E1023,Dold_sammanfattning!$A:$J,COLUMN(Dold_sammanfattning!$C:$C),0),"")="","",VLOOKUP($E1023,Dold_sammanfattning!$A:$J,COLUMN(Dold_sammanfattning!$C:$C),0))</f>
        <v/>
      </c>
      <c r="F1023" s="16" t="e">
        <f ca="1">VLOOKUP($E1023,Dold_sammanfattning!$A:$K,COLUMN(Dold_sammanfattning!$K:$K),0)</f>
        <v>#N/A</v>
      </c>
    </row>
    <row r="1024" spans="2:6" x14ac:dyDescent="0.3">
      <c r="B1024" t="str">
        <f ca="1">IF(IFERROR(VLOOKUP($E1024,Dold_sammanfattning!$A:$J,COLUMN(Dold_sammanfattning!$C:$C),0),"")="","",VLOOKUP($E1024,Dold_sammanfattning!$A:$J,COLUMN(Dold_sammanfattning!$C:$C),0))</f>
        <v/>
      </c>
      <c r="F1024" s="16" t="e">
        <f ca="1">VLOOKUP($E1024,Dold_sammanfattning!$A:$K,COLUMN(Dold_sammanfattning!$K:$K),0)</f>
        <v>#N/A</v>
      </c>
    </row>
    <row r="1025" spans="2:6" x14ac:dyDescent="0.3">
      <c r="B1025" t="str">
        <f ca="1">IF(IFERROR(VLOOKUP($E1025,Dold_sammanfattning!$A:$J,COLUMN(Dold_sammanfattning!$C:$C),0),"")="","",VLOOKUP($E1025,Dold_sammanfattning!$A:$J,COLUMN(Dold_sammanfattning!$C:$C),0))</f>
        <v/>
      </c>
      <c r="F1025" s="16" t="e">
        <f ca="1">VLOOKUP($E1025,Dold_sammanfattning!$A:$K,COLUMN(Dold_sammanfattning!$K:$K),0)</f>
        <v>#N/A</v>
      </c>
    </row>
    <row r="1026" spans="2:6" x14ac:dyDescent="0.3">
      <c r="B1026" t="str">
        <f ca="1">IF(IFERROR(VLOOKUP($E1026,Dold_sammanfattning!$A:$J,COLUMN(Dold_sammanfattning!$C:$C),0),"")="","",VLOOKUP($E1026,Dold_sammanfattning!$A:$J,COLUMN(Dold_sammanfattning!$C:$C),0))</f>
        <v/>
      </c>
      <c r="F1026" s="16" t="e">
        <f ca="1">VLOOKUP($E1026,Dold_sammanfattning!$A:$K,COLUMN(Dold_sammanfattning!$K:$K),0)</f>
        <v>#N/A</v>
      </c>
    </row>
    <row r="1027" spans="2:6" x14ac:dyDescent="0.3">
      <c r="B1027" t="str">
        <f ca="1">IF(IFERROR(VLOOKUP($E1027,Dold_sammanfattning!$A:$J,COLUMN(Dold_sammanfattning!$C:$C),0),"")="","",VLOOKUP($E1027,Dold_sammanfattning!$A:$J,COLUMN(Dold_sammanfattning!$C:$C),0))</f>
        <v/>
      </c>
      <c r="F1027" s="16" t="e">
        <f ca="1">VLOOKUP($E1027,Dold_sammanfattning!$A:$K,COLUMN(Dold_sammanfattning!$K:$K),0)</f>
        <v>#N/A</v>
      </c>
    </row>
    <row r="1028" spans="2:6" x14ac:dyDescent="0.3">
      <c r="B1028" t="str">
        <f ca="1">IF(IFERROR(VLOOKUP($E1028,Dold_sammanfattning!$A:$J,COLUMN(Dold_sammanfattning!$C:$C),0),"")="","",VLOOKUP($E1028,Dold_sammanfattning!$A:$J,COLUMN(Dold_sammanfattning!$C:$C),0))</f>
        <v/>
      </c>
      <c r="F1028" s="16" t="e">
        <f ca="1">VLOOKUP($E1028,Dold_sammanfattning!$A:$K,COLUMN(Dold_sammanfattning!$K:$K),0)</f>
        <v>#N/A</v>
      </c>
    </row>
    <row r="1029" spans="2:6" x14ac:dyDescent="0.3">
      <c r="B1029" t="str">
        <f ca="1">IF(IFERROR(VLOOKUP($E1029,Dold_sammanfattning!$A:$J,COLUMN(Dold_sammanfattning!$C:$C),0),"")="","",VLOOKUP($E1029,Dold_sammanfattning!$A:$J,COLUMN(Dold_sammanfattning!$C:$C),0))</f>
        <v/>
      </c>
      <c r="F1029" s="16" t="e">
        <f ca="1">VLOOKUP($E1029,Dold_sammanfattning!$A:$K,COLUMN(Dold_sammanfattning!$K:$K),0)</f>
        <v>#N/A</v>
      </c>
    </row>
    <row r="1030" spans="2:6" x14ac:dyDescent="0.3">
      <c r="B1030" t="str">
        <f ca="1">IF(IFERROR(VLOOKUP($E1030,Dold_sammanfattning!$A:$J,COLUMN(Dold_sammanfattning!$C:$C),0),"")="","",VLOOKUP($E1030,Dold_sammanfattning!$A:$J,COLUMN(Dold_sammanfattning!$C:$C),0))</f>
        <v/>
      </c>
      <c r="F1030" s="16" t="e">
        <f ca="1">VLOOKUP($E1030,Dold_sammanfattning!$A:$K,COLUMN(Dold_sammanfattning!$K:$K),0)</f>
        <v>#N/A</v>
      </c>
    </row>
    <row r="1031" spans="2:6" x14ac:dyDescent="0.3">
      <c r="B1031" t="str">
        <f ca="1">IF(IFERROR(VLOOKUP($E1031,Dold_sammanfattning!$A:$J,COLUMN(Dold_sammanfattning!$C:$C),0),"")="","",VLOOKUP($E1031,Dold_sammanfattning!$A:$J,COLUMN(Dold_sammanfattning!$C:$C),0))</f>
        <v/>
      </c>
      <c r="F1031" s="16" t="e">
        <f ca="1">VLOOKUP($E1031,Dold_sammanfattning!$A:$K,COLUMN(Dold_sammanfattning!$K:$K),0)</f>
        <v>#N/A</v>
      </c>
    </row>
    <row r="1032" spans="2:6" x14ac:dyDescent="0.3">
      <c r="B1032" t="str">
        <f ca="1">IF(IFERROR(VLOOKUP($E1032,Dold_sammanfattning!$A:$J,COLUMN(Dold_sammanfattning!$C:$C),0),"")="","",VLOOKUP($E1032,Dold_sammanfattning!$A:$J,COLUMN(Dold_sammanfattning!$C:$C),0))</f>
        <v/>
      </c>
      <c r="F1032" s="16" t="e">
        <f ca="1">VLOOKUP($E1032,Dold_sammanfattning!$A:$K,COLUMN(Dold_sammanfattning!$K:$K),0)</f>
        <v>#N/A</v>
      </c>
    </row>
    <row r="1033" spans="2:6" x14ac:dyDescent="0.3">
      <c r="B1033" t="str">
        <f ca="1">IF(IFERROR(VLOOKUP($E1033,Dold_sammanfattning!$A:$J,COLUMN(Dold_sammanfattning!$C:$C),0),"")="","",VLOOKUP($E1033,Dold_sammanfattning!$A:$J,COLUMN(Dold_sammanfattning!$C:$C),0))</f>
        <v/>
      </c>
      <c r="F1033" s="16" t="e">
        <f ca="1">VLOOKUP($E1033,Dold_sammanfattning!$A:$K,COLUMN(Dold_sammanfattning!$K:$K),0)</f>
        <v>#N/A</v>
      </c>
    </row>
    <row r="1034" spans="2:6" x14ac:dyDescent="0.3">
      <c r="B1034" t="str">
        <f ca="1">IF(IFERROR(VLOOKUP($E1034,Dold_sammanfattning!$A:$J,COLUMN(Dold_sammanfattning!$C:$C),0),"")="","",VLOOKUP($E1034,Dold_sammanfattning!$A:$J,COLUMN(Dold_sammanfattning!$C:$C),0))</f>
        <v/>
      </c>
      <c r="F1034" s="16" t="e">
        <f ca="1">VLOOKUP($E1034,Dold_sammanfattning!$A:$K,COLUMN(Dold_sammanfattning!$K:$K),0)</f>
        <v>#N/A</v>
      </c>
    </row>
    <row r="1035" spans="2:6" x14ac:dyDescent="0.3">
      <c r="B1035" t="str">
        <f ca="1">IF(IFERROR(VLOOKUP($E1035,Dold_sammanfattning!$A:$J,COLUMN(Dold_sammanfattning!$C:$C),0),"")="","",VLOOKUP($E1035,Dold_sammanfattning!$A:$J,COLUMN(Dold_sammanfattning!$C:$C),0))</f>
        <v/>
      </c>
      <c r="F1035" s="16" t="e">
        <f ca="1">VLOOKUP($E1035,Dold_sammanfattning!$A:$K,COLUMN(Dold_sammanfattning!$K:$K),0)</f>
        <v>#N/A</v>
      </c>
    </row>
    <row r="1036" spans="2:6" x14ac:dyDescent="0.3">
      <c r="B1036" t="str">
        <f ca="1">IF(IFERROR(VLOOKUP($E1036,Dold_sammanfattning!$A:$J,COLUMN(Dold_sammanfattning!$C:$C),0),"")="","",VLOOKUP($E1036,Dold_sammanfattning!$A:$J,COLUMN(Dold_sammanfattning!$C:$C),0))</f>
        <v/>
      </c>
      <c r="F1036" s="16" t="e">
        <f ca="1">VLOOKUP($E1036,Dold_sammanfattning!$A:$K,COLUMN(Dold_sammanfattning!$K:$K),0)</f>
        <v>#N/A</v>
      </c>
    </row>
    <row r="1037" spans="2:6" x14ac:dyDescent="0.3">
      <c r="B1037" t="str">
        <f ca="1">IF(IFERROR(VLOOKUP($E1037,Dold_sammanfattning!$A:$J,COLUMN(Dold_sammanfattning!$C:$C),0),"")="","",VLOOKUP($E1037,Dold_sammanfattning!$A:$J,COLUMN(Dold_sammanfattning!$C:$C),0))</f>
        <v/>
      </c>
      <c r="F1037" s="16" t="e">
        <f ca="1">VLOOKUP($E1037,Dold_sammanfattning!$A:$K,COLUMN(Dold_sammanfattning!$K:$K),0)</f>
        <v>#N/A</v>
      </c>
    </row>
    <row r="1038" spans="2:6" x14ac:dyDescent="0.3">
      <c r="B1038" t="str">
        <f ca="1">IF(IFERROR(VLOOKUP($E1038,Dold_sammanfattning!$A:$J,COLUMN(Dold_sammanfattning!$C:$C),0),"")="","",VLOOKUP($E1038,Dold_sammanfattning!$A:$J,COLUMN(Dold_sammanfattning!$C:$C),0))</f>
        <v/>
      </c>
      <c r="F1038" s="16" t="e">
        <f ca="1">VLOOKUP($E1038,Dold_sammanfattning!$A:$K,COLUMN(Dold_sammanfattning!$K:$K),0)</f>
        <v>#N/A</v>
      </c>
    </row>
    <row r="1039" spans="2:6" x14ac:dyDescent="0.3">
      <c r="B1039" t="str">
        <f ca="1">IF(IFERROR(VLOOKUP($E1039,Dold_sammanfattning!$A:$J,COLUMN(Dold_sammanfattning!$C:$C),0),"")="","",VLOOKUP($E1039,Dold_sammanfattning!$A:$J,COLUMN(Dold_sammanfattning!$C:$C),0))</f>
        <v/>
      </c>
      <c r="F1039" s="16" t="e">
        <f ca="1">VLOOKUP($E1039,Dold_sammanfattning!$A:$K,COLUMN(Dold_sammanfattning!$K:$K),0)</f>
        <v>#N/A</v>
      </c>
    </row>
    <row r="1040" spans="2:6" x14ac:dyDescent="0.3">
      <c r="B1040" t="str">
        <f ca="1">IF(IFERROR(VLOOKUP($E1040,Dold_sammanfattning!$A:$J,COLUMN(Dold_sammanfattning!$C:$C),0),"")="","",VLOOKUP($E1040,Dold_sammanfattning!$A:$J,COLUMN(Dold_sammanfattning!$C:$C),0))</f>
        <v/>
      </c>
      <c r="F1040" s="16" t="e">
        <f ca="1">VLOOKUP($E1040,Dold_sammanfattning!$A:$K,COLUMN(Dold_sammanfattning!$K:$K),0)</f>
        <v>#N/A</v>
      </c>
    </row>
    <row r="1041" spans="2:6" x14ac:dyDescent="0.3">
      <c r="B1041" t="str">
        <f ca="1">IF(IFERROR(VLOOKUP($E1041,Dold_sammanfattning!$A:$J,COLUMN(Dold_sammanfattning!$C:$C),0),"")="","",VLOOKUP($E1041,Dold_sammanfattning!$A:$J,COLUMN(Dold_sammanfattning!$C:$C),0))</f>
        <v/>
      </c>
      <c r="F1041" s="16" t="e">
        <f ca="1">VLOOKUP($E1041,Dold_sammanfattning!$A:$K,COLUMN(Dold_sammanfattning!$K:$K),0)</f>
        <v>#N/A</v>
      </c>
    </row>
    <row r="1042" spans="2:6" x14ac:dyDescent="0.3">
      <c r="B1042" t="str">
        <f ca="1">IF(IFERROR(VLOOKUP($E1042,Dold_sammanfattning!$A:$J,COLUMN(Dold_sammanfattning!$C:$C),0),"")="","",VLOOKUP($E1042,Dold_sammanfattning!$A:$J,COLUMN(Dold_sammanfattning!$C:$C),0))</f>
        <v/>
      </c>
      <c r="F1042" s="16" t="e">
        <f ca="1">VLOOKUP($E1042,Dold_sammanfattning!$A:$K,COLUMN(Dold_sammanfattning!$K:$K),0)</f>
        <v>#N/A</v>
      </c>
    </row>
    <row r="1043" spans="2:6" x14ac:dyDescent="0.3">
      <c r="B1043" t="str">
        <f ca="1">IF(IFERROR(VLOOKUP($E1043,Dold_sammanfattning!$A:$J,COLUMN(Dold_sammanfattning!$C:$C),0),"")="","",VLOOKUP($E1043,Dold_sammanfattning!$A:$J,COLUMN(Dold_sammanfattning!$C:$C),0))</f>
        <v/>
      </c>
      <c r="F1043" s="16" t="e">
        <f ca="1">VLOOKUP($E1043,Dold_sammanfattning!$A:$K,COLUMN(Dold_sammanfattning!$K:$K),0)</f>
        <v>#N/A</v>
      </c>
    </row>
    <row r="1044" spans="2:6" x14ac:dyDescent="0.3">
      <c r="B1044" t="str">
        <f ca="1">IF(IFERROR(VLOOKUP($E1044,Dold_sammanfattning!$A:$J,COLUMN(Dold_sammanfattning!$C:$C),0),"")="","",VLOOKUP($E1044,Dold_sammanfattning!$A:$J,COLUMN(Dold_sammanfattning!$C:$C),0))</f>
        <v/>
      </c>
      <c r="F1044" s="16" t="e">
        <f ca="1">VLOOKUP($E1044,Dold_sammanfattning!$A:$K,COLUMN(Dold_sammanfattning!$K:$K),0)</f>
        <v>#N/A</v>
      </c>
    </row>
    <row r="1045" spans="2:6" x14ac:dyDescent="0.3">
      <c r="B1045" t="str">
        <f ca="1">IF(IFERROR(VLOOKUP($E1045,Dold_sammanfattning!$A:$J,COLUMN(Dold_sammanfattning!$C:$C),0),"")="","",VLOOKUP($E1045,Dold_sammanfattning!$A:$J,COLUMN(Dold_sammanfattning!$C:$C),0))</f>
        <v/>
      </c>
      <c r="F1045" s="16" t="e">
        <f ca="1">VLOOKUP($E1045,Dold_sammanfattning!$A:$K,COLUMN(Dold_sammanfattning!$K:$K),0)</f>
        <v>#N/A</v>
      </c>
    </row>
    <row r="1046" spans="2:6" x14ac:dyDescent="0.3">
      <c r="B1046" t="str">
        <f ca="1">IF(IFERROR(VLOOKUP($E1046,Dold_sammanfattning!$A:$J,COLUMN(Dold_sammanfattning!$C:$C),0),"")="","",VLOOKUP($E1046,Dold_sammanfattning!$A:$J,COLUMN(Dold_sammanfattning!$C:$C),0))</f>
        <v/>
      </c>
      <c r="F1046" s="16" t="e">
        <f ca="1">VLOOKUP($E1046,Dold_sammanfattning!$A:$K,COLUMN(Dold_sammanfattning!$K:$K),0)</f>
        <v>#N/A</v>
      </c>
    </row>
    <row r="1047" spans="2:6" x14ac:dyDescent="0.3">
      <c r="B1047" t="str">
        <f ca="1">IF(IFERROR(VLOOKUP($E1047,Dold_sammanfattning!$A:$J,COLUMN(Dold_sammanfattning!$C:$C),0),"")="","",VLOOKUP($E1047,Dold_sammanfattning!$A:$J,COLUMN(Dold_sammanfattning!$C:$C),0))</f>
        <v/>
      </c>
      <c r="F1047" s="16" t="e">
        <f ca="1">VLOOKUP($E1047,Dold_sammanfattning!$A:$K,COLUMN(Dold_sammanfattning!$K:$K),0)</f>
        <v>#N/A</v>
      </c>
    </row>
    <row r="1048" spans="2:6" x14ac:dyDescent="0.3">
      <c r="B1048" t="str">
        <f ca="1">IF(IFERROR(VLOOKUP($E1048,Dold_sammanfattning!$A:$J,COLUMN(Dold_sammanfattning!$C:$C),0),"")="","",VLOOKUP($E1048,Dold_sammanfattning!$A:$J,COLUMN(Dold_sammanfattning!$C:$C),0))</f>
        <v/>
      </c>
      <c r="F1048" s="16" t="e">
        <f ca="1">VLOOKUP($E1048,Dold_sammanfattning!$A:$K,COLUMN(Dold_sammanfattning!$K:$K),0)</f>
        <v>#N/A</v>
      </c>
    </row>
    <row r="1049" spans="2:6" x14ac:dyDescent="0.3">
      <c r="B1049" t="str">
        <f ca="1">IF(IFERROR(VLOOKUP($E1049,Dold_sammanfattning!$A:$J,COLUMN(Dold_sammanfattning!$C:$C),0),"")="","",VLOOKUP($E1049,Dold_sammanfattning!$A:$J,COLUMN(Dold_sammanfattning!$C:$C),0))</f>
        <v/>
      </c>
      <c r="F1049" s="16" t="e">
        <f ca="1">VLOOKUP($E1049,Dold_sammanfattning!$A:$K,COLUMN(Dold_sammanfattning!$K:$K),0)</f>
        <v>#N/A</v>
      </c>
    </row>
    <row r="1050" spans="2:6" x14ac:dyDescent="0.3">
      <c r="B1050" t="str">
        <f ca="1">IF(IFERROR(VLOOKUP($E1050,Dold_sammanfattning!$A:$J,COLUMN(Dold_sammanfattning!$C:$C),0),"")="","",VLOOKUP($E1050,Dold_sammanfattning!$A:$J,COLUMN(Dold_sammanfattning!$C:$C),0))</f>
        <v/>
      </c>
      <c r="F1050" s="16" t="e">
        <f ca="1">VLOOKUP($E1050,Dold_sammanfattning!$A:$K,COLUMN(Dold_sammanfattning!$K:$K),0)</f>
        <v>#N/A</v>
      </c>
    </row>
    <row r="1051" spans="2:6" x14ac:dyDescent="0.3">
      <c r="B1051" t="str">
        <f ca="1">IF(IFERROR(VLOOKUP($E1051,Dold_sammanfattning!$A:$J,COLUMN(Dold_sammanfattning!$C:$C),0),"")="","",VLOOKUP($E1051,Dold_sammanfattning!$A:$J,COLUMN(Dold_sammanfattning!$C:$C),0))</f>
        <v/>
      </c>
      <c r="F1051" s="16" t="e">
        <f ca="1">VLOOKUP($E1051,Dold_sammanfattning!$A:$K,COLUMN(Dold_sammanfattning!$K:$K),0)</f>
        <v>#N/A</v>
      </c>
    </row>
    <row r="1052" spans="2:6" x14ac:dyDescent="0.3">
      <c r="B1052" t="str">
        <f ca="1">IF(IFERROR(VLOOKUP($E1052,Dold_sammanfattning!$A:$J,COLUMN(Dold_sammanfattning!$C:$C),0),"")="","",VLOOKUP($E1052,Dold_sammanfattning!$A:$J,COLUMN(Dold_sammanfattning!$C:$C),0))</f>
        <v/>
      </c>
      <c r="F1052" s="16" t="e">
        <f ca="1">VLOOKUP($E1052,Dold_sammanfattning!$A:$K,COLUMN(Dold_sammanfattning!$K:$K),0)</f>
        <v>#N/A</v>
      </c>
    </row>
    <row r="1053" spans="2:6" x14ac:dyDescent="0.3">
      <c r="B1053" t="str">
        <f ca="1">IF(IFERROR(VLOOKUP($E1053,Dold_sammanfattning!$A:$J,COLUMN(Dold_sammanfattning!$C:$C),0),"")="","",VLOOKUP($E1053,Dold_sammanfattning!$A:$J,COLUMN(Dold_sammanfattning!$C:$C),0))</f>
        <v/>
      </c>
      <c r="F1053" s="16" t="e">
        <f ca="1">VLOOKUP($E1053,Dold_sammanfattning!$A:$K,COLUMN(Dold_sammanfattning!$K:$K),0)</f>
        <v>#N/A</v>
      </c>
    </row>
    <row r="1054" spans="2:6" x14ac:dyDescent="0.3">
      <c r="B1054" t="str">
        <f ca="1">IF(IFERROR(VLOOKUP($E1054,Dold_sammanfattning!$A:$J,COLUMN(Dold_sammanfattning!$C:$C),0),"")="","",VLOOKUP($E1054,Dold_sammanfattning!$A:$J,COLUMN(Dold_sammanfattning!$C:$C),0))</f>
        <v/>
      </c>
      <c r="F1054" s="16" t="e">
        <f ca="1">VLOOKUP($E1054,Dold_sammanfattning!$A:$K,COLUMN(Dold_sammanfattning!$K:$K),0)</f>
        <v>#N/A</v>
      </c>
    </row>
    <row r="1055" spans="2:6" x14ac:dyDescent="0.3">
      <c r="B1055" t="str">
        <f ca="1">IF(IFERROR(VLOOKUP($E1055,Dold_sammanfattning!$A:$J,COLUMN(Dold_sammanfattning!$C:$C),0),"")="","",VLOOKUP($E1055,Dold_sammanfattning!$A:$J,COLUMN(Dold_sammanfattning!$C:$C),0))</f>
        <v/>
      </c>
      <c r="F1055" s="16" t="e">
        <f ca="1">VLOOKUP($E1055,Dold_sammanfattning!$A:$K,COLUMN(Dold_sammanfattning!$K:$K),0)</f>
        <v>#N/A</v>
      </c>
    </row>
    <row r="1056" spans="2:6" x14ac:dyDescent="0.3">
      <c r="B1056" t="str">
        <f ca="1">IF(IFERROR(VLOOKUP($E1056,Dold_sammanfattning!$A:$J,COLUMN(Dold_sammanfattning!$C:$C),0),"")="","",VLOOKUP($E1056,Dold_sammanfattning!$A:$J,COLUMN(Dold_sammanfattning!$C:$C),0))</f>
        <v/>
      </c>
      <c r="F1056" s="16" t="e">
        <f ca="1">VLOOKUP($E1056,Dold_sammanfattning!$A:$K,COLUMN(Dold_sammanfattning!$K:$K),0)</f>
        <v>#N/A</v>
      </c>
    </row>
    <row r="1057" spans="2:6" x14ac:dyDescent="0.3">
      <c r="B1057" t="str">
        <f ca="1">IF(IFERROR(VLOOKUP($E1057,Dold_sammanfattning!$A:$J,COLUMN(Dold_sammanfattning!$C:$C),0),"")="","",VLOOKUP($E1057,Dold_sammanfattning!$A:$J,COLUMN(Dold_sammanfattning!$C:$C),0))</f>
        <v/>
      </c>
      <c r="F1057" s="16" t="e">
        <f ca="1">VLOOKUP($E1057,Dold_sammanfattning!$A:$K,COLUMN(Dold_sammanfattning!$K:$K),0)</f>
        <v>#N/A</v>
      </c>
    </row>
    <row r="1058" spans="2:6" x14ac:dyDescent="0.3">
      <c r="B1058" t="str">
        <f ca="1">IF(IFERROR(VLOOKUP($E1058,Dold_sammanfattning!$A:$J,COLUMN(Dold_sammanfattning!$C:$C),0),"")="","",VLOOKUP($E1058,Dold_sammanfattning!$A:$J,COLUMN(Dold_sammanfattning!$C:$C),0))</f>
        <v/>
      </c>
      <c r="F1058" s="16" t="e">
        <f ca="1">VLOOKUP($E1058,Dold_sammanfattning!$A:$K,COLUMN(Dold_sammanfattning!$K:$K),0)</f>
        <v>#N/A</v>
      </c>
    </row>
    <row r="1059" spans="2:6" x14ac:dyDescent="0.3">
      <c r="B1059" t="str">
        <f ca="1">IF(IFERROR(VLOOKUP($E1059,Dold_sammanfattning!$A:$J,COLUMN(Dold_sammanfattning!$C:$C),0),"")="","",VLOOKUP($E1059,Dold_sammanfattning!$A:$J,COLUMN(Dold_sammanfattning!$C:$C),0))</f>
        <v/>
      </c>
      <c r="F1059" s="16" t="e">
        <f ca="1">VLOOKUP($E1059,Dold_sammanfattning!$A:$K,COLUMN(Dold_sammanfattning!$K:$K),0)</f>
        <v>#N/A</v>
      </c>
    </row>
    <row r="1060" spans="2:6" x14ac:dyDescent="0.3">
      <c r="B1060" t="str">
        <f ca="1">IF(IFERROR(VLOOKUP($E1060,Dold_sammanfattning!$A:$J,COLUMN(Dold_sammanfattning!$C:$C),0),"")="","",VLOOKUP($E1060,Dold_sammanfattning!$A:$J,COLUMN(Dold_sammanfattning!$C:$C),0))</f>
        <v/>
      </c>
      <c r="F1060" s="16" t="e">
        <f ca="1">VLOOKUP($E1060,Dold_sammanfattning!$A:$K,COLUMN(Dold_sammanfattning!$K:$K),0)</f>
        <v>#N/A</v>
      </c>
    </row>
    <row r="1061" spans="2:6" x14ac:dyDescent="0.3">
      <c r="B1061" t="str">
        <f ca="1">IF(IFERROR(VLOOKUP($E1061,Dold_sammanfattning!$A:$J,COLUMN(Dold_sammanfattning!$C:$C),0),"")="","",VLOOKUP($E1061,Dold_sammanfattning!$A:$J,COLUMN(Dold_sammanfattning!$C:$C),0))</f>
        <v/>
      </c>
      <c r="F1061" s="16" t="e">
        <f ca="1">VLOOKUP($E1061,Dold_sammanfattning!$A:$K,COLUMN(Dold_sammanfattning!$K:$K),0)</f>
        <v>#N/A</v>
      </c>
    </row>
    <row r="1062" spans="2:6" x14ac:dyDescent="0.3">
      <c r="B1062" t="str">
        <f ca="1">IF(IFERROR(VLOOKUP($E1062,Dold_sammanfattning!$A:$J,COLUMN(Dold_sammanfattning!$C:$C),0),"")="","",VLOOKUP($E1062,Dold_sammanfattning!$A:$J,COLUMN(Dold_sammanfattning!$C:$C),0))</f>
        <v/>
      </c>
      <c r="F1062" s="16" t="e">
        <f ca="1">VLOOKUP($E1062,Dold_sammanfattning!$A:$K,COLUMN(Dold_sammanfattning!$K:$K),0)</f>
        <v>#N/A</v>
      </c>
    </row>
    <row r="1063" spans="2:6" x14ac:dyDescent="0.3">
      <c r="B1063" t="str">
        <f ca="1">IF(IFERROR(VLOOKUP($E1063,Dold_sammanfattning!$A:$J,COLUMN(Dold_sammanfattning!$C:$C),0),"")="","",VLOOKUP($E1063,Dold_sammanfattning!$A:$J,COLUMN(Dold_sammanfattning!$C:$C),0))</f>
        <v/>
      </c>
      <c r="F1063" s="16" t="e">
        <f ca="1">VLOOKUP($E1063,Dold_sammanfattning!$A:$K,COLUMN(Dold_sammanfattning!$K:$K),0)</f>
        <v>#N/A</v>
      </c>
    </row>
    <row r="1064" spans="2:6" x14ac:dyDescent="0.3">
      <c r="B1064" t="str">
        <f ca="1">IF(IFERROR(VLOOKUP($E1064,Dold_sammanfattning!$A:$J,COLUMN(Dold_sammanfattning!$C:$C),0),"")="","",VLOOKUP($E1064,Dold_sammanfattning!$A:$J,COLUMN(Dold_sammanfattning!$C:$C),0))</f>
        <v/>
      </c>
      <c r="F1064" s="16" t="e">
        <f ca="1">VLOOKUP($E1064,Dold_sammanfattning!$A:$K,COLUMN(Dold_sammanfattning!$K:$K),0)</f>
        <v>#N/A</v>
      </c>
    </row>
    <row r="1065" spans="2:6" x14ac:dyDescent="0.3">
      <c r="B1065" t="str">
        <f ca="1">IF(IFERROR(VLOOKUP($E1065,Dold_sammanfattning!$A:$J,COLUMN(Dold_sammanfattning!$C:$C),0),"")="","",VLOOKUP($E1065,Dold_sammanfattning!$A:$J,COLUMN(Dold_sammanfattning!$C:$C),0))</f>
        <v/>
      </c>
      <c r="F1065" s="16" t="e">
        <f ca="1">VLOOKUP($E1065,Dold_sammanfattning!$A:$K,COLUMN(Dold_sammanfattning!$K:$K),0)</f>
        <v>#N/A</v>
      </c>
    </row>
    <row r="1066" spans="2:6" x14ac:dyDescent="0.3">
      <c r="B1066" t="str">
        <f ca="1">IF(IFERROR(VLOOKUP($E1066,Dold_sammanfattning!$A:$J,COLUMN(Dold_sammanfattning!$C:$C),0),"")="","",VLOOKUP($E1066,Dold_sammanfattning!$A:$J,COLUMN(Dold_sammanfattning!$C:$C),0))</f>
        <v/>
      </c>
      <c r="F1066" s="16" t="e">
        <f ca="1">VLOOKUP($E1066,Dold_sammanfattning!$A:$K,COLUMN(Dold_sammanfattning!$K:$K),0)</f>
        <v>#N/A</v>
      </c>
    </row>
    <row r="1067" spans="2:6" x14ac:dyDescent="0.3">
      <c r="B1067" t="str">
        <f ca="1">IF(IFERROR(VLOOKUP($E1067,Dold_sammanfattning!$A:$J,COLUMN(Dold_sammanfattning!$C:$C),0),"")="","",VLOOKUP($E1067,Dold_sammanfattning!$A:$J,COLUMN(Dold_sammanfattning!$C:$C),0))</f>
        <v/>
      </c>
      <c r="F1067" s="16" t="e">
        <f ca="1">VLOOKUP($E1067,Dold_sammanfattning!$A:$K,COLUMN(Dold_sammanfattning!$K:$K),0)</f>
        <v>#N/A</v>
      </c>
    </row>
    <row r="1068" spans="2:6" x14ac:dyDescent="0.3">
      <c r="B1068" t="str">
        <f ca="1">IF(IFERROR(VLOOKUP($E1068,Dold_sammanfattning!$A:$J,COLUMN(Dold_sammanfattning!$C:$C),0),"")="","",VLOOKUP($E1068,Dold_sammanfattning!$A:$J,COLUMN(Dold_sammanfattning!$C:$C),0))</f>
        <v/>
      </c>
      <c r="F1068" s="16" t="e">
        <f ca="1">VLOOKUP($E1068,Dold_sammanfattning!$A:$K,COLUMN(Dold_sammanfattning!$K:$K),0)</f>
        <v>#N/A</v>
      </c>
    </row>
    <row r="1069" spans="2:6" x14ac:dyDescent="0.3">
      <c r="B1069" t="str">
        <f ca="1">IF(IFERROR(VLOOKUP($E1069,Dold_sammanfattning!$A:$J,COLUMN(Dold_sammanfattning!$C:$C),0),"")="","",VLOOKUP($E1069,Dold_sammanfattning!$A:$J,COLUMN(Dold_sammanfattning!$C:$C),0))</f>
        <v/>
      </c>
      <c r="F1069" s="16" t="e">
        <f ca="1">VLOOKUP($E1069,Dold_sammanfattning!$A:$K,COLUMN(Dold_sammanfattning!$K:$K),0)</f>
        <v>#N/A</v>
      </c>
    </row>
    <row r="1070" spans="2:6" x14ac:dyDescent="0.3">
      <c r="B1070" t="str">
        <f ca="1">IF(IFERROR(VLOOKUP($E1070,Dold_sammanfattning!$A:$J,COLUMN(Dold_sammanfattning!$C:$C),0),"")="","",VLOOKUP($E1070,Dold_sammanfattning!$A:$J,COLUMN(Dold_sammanfattning!$C:$C),0))</f>
        <v/>
      </c>
      <c r="F1070" s="16" t="e">
        <f ca="1">VLOOKUP($E1070,Dold_sammanfattning!$A:$K,COLUMN(Dold_sammanfattning!$K:$K),0)</f>
        <v>#N/A</v>
      </c>
    </row>
    <row r="1071" spans="2:6" x14ac:dyDescent="0.3">
      <c r="B1071" t="str">
        <f ca="1">IF(IFERROR(VLOOKUP($E1071,Dold_sammanfattning!$A:$J,COLUMN(Dold_sammanfattning!$C:$C),0),"")="","",VLOOKUP($E1071,Dold_sammanfattning!$A:$J,COLUMN(Dold_sammanfattning!$C:$C),0))</f>
        <v/>
      </c>
      <c r="F1071" s="16" t="e">
        <f ca="1">VLOOKUP($E1071,Dold_sammanfattning!$A:$K,COLUMN(Dold_sammanfattning!$K:$K),0)</f>
        <v>#N/A</v>
      </c>
    </row>
    <row r="1072" spans="2:6" x14ac:dyDescent="0.3">
      <c r="B1072" t="str">
        <f ca="1">IF(IFERROR(VLOOKUP($E1072,Dold_sammanfattning!$A:$J,COLUMN(Dold_sammanfattning!$C:$C),0),"")="","",VLOOKUP($E1072,Dold_sammanfattning!$A:$J,COLUMN(Dold_sammanfattning!$C:$C),0))</f>
        <v/>
      </c>
      <c r="F1072" s="16" t="e">
        <f ca="1">VLOOKUP($E1072,Dold_sammanfattning!$A:$K,COLUMN(Dold_sammanfattning!$K:$K),0)</f>
        <v>#N/A</v>
      </c>
    </row>
    <row r="1073" spans="2:6" x14ac:dyDescent="0.3">
      <c r="B1073" t="str">
        <f ca="1">IF(IFERROR(VLOOKUP($E1073,Dold_sammanfattning!$A:$J,COLUMN(Dold_sammanfattning!$C:$C),0),"")="","",VLOOKUP($E1073,Dold_sammanfattning!$A:$J,COLUMN(Dold_sammanfattning!$C:$C),0))</f>
        <v/>
      </c>
      <c r="F1073" s="16" t="e">
        <f ca="1">VLOOKUP($E1073,Dold_sammanfattning!$A:$K,COLUMN(Dold_sammanfattning!$K:$K),0)</f>
        <v>#N/A</v>
      </c>
    </row>
    <row r="1074" spans="2:6" x14ac:dyDescent="0.3">
      <c r="B1074" t="str">
        <f ca="1">IF(IFERROR(VLOOKUP($E1074,Dold_sammanfattning!$A:$J,COLUMN(Dold_sammanfattning!$C:$C),0),"")="","",VLOOKUP($E1074,Dold_sammanfattning!$A:$J,COLUMN(Dold_sammanfattning!$C:$C),0))</f>
        <v/>
      </c>
      <c r="F1074" s="16" t="e">
        <f ca="1">VLOOKUP($E1074,Dold_sammanfattning!$A:$K,COLUMN(Dold_sammanfattning!$K:$K),0)</f>
        <v>#N/A</v>
      </c>
    </row>
    <row r="1075" spans="2:6" x14ac:dyDescent="0.3">
      <c r="B1075" t="str">
        <f ca="1">IF(IFERROR(VLOOKUP($E1075,Dold_sammanfattning!$A:$J,COLUMN(Dold_sammanfattning!$C:$C),0),"")="","",VLOOKUP($E1075,Dold_sammanfattning!$A:$J,COLUMN(Dold_sammanfattning!$C:$C),0))</f>
        <v/>
      </c>
      <c r="F1075" s="16" t="e">
        <f ca="1">VLOOKUP($E1075,Dold_sammanfattning!$A:$K,COLUMN(Dold_sammanfattning!$K:$K),0)</f>
        <v>#N/A</v>
      </c>
    </row>
    <row r="1076" spans="2:6" x14ac:dyDescent="0.3">
      <c r="B1076" t="str">
        <f ca="1">IF(IFERROR(VLOOKUP($E1076,Dold_sammanfattning!$A:$J,COLUMN(Dold_sammanfattning!$C:$C),0),"")="","",VLOOKUP($E1076,Dold_sammanfattning!$A:$J,COLUMN(Dold_sammanfattning!$C:$C),0))</f>
        <v/>
      </c>
      <c r="F1076" s="16" t="e">
        <f ca="1">VLOOKUP($E1076,Dold_sammanfattning!$A:$K,COLUMN(Dold_sammanfattning!$K:$K),0)</f>
        <v>#N/A</v>
      </c>
    </row>
    <row r="1077" spans="2:6" x14ac:dyDescent="0.3">
      <c r="B1077" t="str">
        <f ca="1">IF(IFERROR(VLOOKUP($E1077,Dold_sammanfattning!$A:$J,COLUMN(Dold_sammanfattning!$C:$C),0),"")="","",VLOOKUP($E1077,Dold_sammanfattning!$A:$J,COLUMN(Dold_sammanfattning!$C:$C),0))</f>
        <v/>
      </c>
      <c r="F1077" s="16" t="e">
        <f ca="1">VLOOKUP($E1077,Dold_sammanfattning!$A:$K,COLUMN(Dold_sammanfattning!$K:$K),0)</f>
        <v>#N/A</v>
      </c>
    </row>
    <row r="1078" spans="2:6" x14ac:dyDescent="0.3">
      <c r="B1078" t="str">
        <f ca="1">IF(IFERROR(VLOOKUP($E1078,Dold_sammanfattning!$A:$J,COLUMN(Dold_sammanfattning!$C:$C),0),"")="","",VLOOKUP($E1078,Dold_sammanfattning!$A:$J,COLUMN(Dold_sammanfattning!$C:$C),0))</f>
        <v/>
      </c>
      <c r="F1078" s="16" t="e">
        <f ca="1">VLOOKUP($E1078,Dold_sammanfattning!$A:$K,COLUMN(Dold_sammanfattning!$K:$K),0)</f>
        <v>#N/A</v>
      </c>
    </row>
    <row r="1079" spans="2:6" x14ac:dyDescent="0.3">
      <c r="B1079" t="str">
        <f ca="1">IF(IFERROR(VLOOKUP($E1079,Dold_sammanfattning!$A:$J,COLUMN(Dold_sammanfattning!$C:$C),0),"")="","",VLOOKUP($E1079,Dold_sammanfattning!$A:$J,COLUMN(Dold_sammanfattning!$C:$C),0))</f>
        <v/>
      </c>
      <c r="F1079" s="16" t="e">
        <f ca="1">VLOOKUP($E1079,Dold_sammanfattning!$A:$K,COLUMN(Dold_sammanfattning!$K:$K),0)</f>
        <v>#N/A</v>
      </c>
    </row>
    <row r="1080" spans="2:6" x14ac:dyDescent="0.3">
      <c r="B1080" t="str">
        <f ca="1">IF(IFERROR(VLOOKUP($E1080,Dold_sammanfattning!$A:$J,COLUMN(Dold_sammanfattning!$C:$C),0),"")="","",VLOOKUP($E1080,Dold_sammanfattning!$A:$J,COLUMN(Dold_sammanfattning!$C:$C),0))</f>
        <v/>
      </c>
      <c r="F1080" s="16" t="e">
        <f ca="1">VLOOKUP($E1080,Dold_sammanfattning!$A:$K,COLUMN(Dold_sammanfattning!$K:$K),0)</f>
        <v>#N/A</v>
      </c>
    </row>
    <row r="1081" spans="2:6" x14ac:dyDescent="0.3">
      <c r="B1081" t="str">
        <f ca="1">IF(IFERROR(VLOOKUP($E1081,Dold_sammanfattning!$A:$J,COLUMN(Dold_sammanfattning!$C:$C),0),"")="","",VLOOKUP($E1081,Dold_sammanfattning!$A:$J,COLUMN(Dold_sammanfattning!$C:$C),0))</f>
        <v/>
      </c>
      <c r="F1081" s="16" t="e">
        <f ca="1">VLOOKUP($E1081,Dold_sammanfattning!$A:$K,COLUMN(Dold_sammanfattning!$K:$K),0)</f>
        <v>#N/A</v>
      </c>
    </row>
    <row r="1082" spans="2:6" x14ac:dyDescent="0.3">
      <c r="B1082" t="str">
        <f ca="1">IF(IFERROR(VLOOKUP($E1082,Dold_sammanfattning!$A:$J,COLUMN(Dold_sammanfattning!$C:$C),0),"")="","",VLOOKUP($E1082,Dold_sammanfattning!$A:$J,COLUMN(Dold_sammanfattning!$C:$C),0))</f>
        <v/>
      </c>
      <c r="F1082" s="16" t="e">
        <f ca="1">VLOOKUP($E1082,Dold_sammanfattning!$A:$K,COLUMN(Dold_sammanfattning!$K:$K),0)</f>
        <v>#N/A</v>
      </c>
    </row>
    <row r="1083" spans="2:6" x14ac:dyDescent="0.3">
      <c r="B1083" t="str">
        <f ca="1">IF(IFERROR(VLOOKUP($E1083,Dold_sammanfattning!$A:$J,COLUMN(Dold_sammanfattning!$C:$C),0),"")="","",VLOOKUP($E1083,Dold_sammanfattning!$A:$J,COLUMN(Dold_sammanfattning!$C:$C),0))</f>
        <v/>
      </c>
      <c r="F1083" s="16" t="e">
        <f ca="1">VLOOKUP($E1083,Dold_sammanfattning!$A:$K,COLUMN(Dold_sammanfattning!$K:$K),0)</f>
        <v>#N/A</v>
      </c>
    </row>
    <row r="1084" spans="2:6" x14ac:dyDescent="0.3">
      <c r="B1084" t="str">
        <f ca="1">IF(IFERROR(VLOOKUP($E1084,Dold_sammanfattning!$A:$J,COLUMN(Dold_sammanfattning!$C:$C),0),"")="","",VLOOKUP($E1084,Dold_sammanfattning!$A:$J,COLUMN(Dold_sammanfattning!$C:$C),0))</f>
        <v/>
      </c>
      <c r="F1084" s="16" t="e">
        <f ca="1">VLOOKUP($E1084,Dold_sammanfattning!$A:$K,COLUMN(Dold_sammanfattning!$K:$K),0)</f>
        <v>#N/A</v>
      </c>
    </row>
    <row r="1085" spans="2:6" x14ac:dyDescent="0.3">
      <c r="B1085" t="str">
        <f ca="1">IF(IFERROR(VLOOKUP($E1085,Dold_sammanfattning!$A:$J,COLUMN(Dold_sammanfattning!$C:$C),0),"")="","",VLOOKUP($E1085,Dold_sammanfattning!$A:$J,COLUMN(Dold_sammanfattning!$C:$C),0))</f>
        <v/>
      </c>
      <c r="F1085" s="16" t="e">
        <f ca="1">VLOOKUP($E1085,Dold_sammanfattning!$A:$K,COLUMN(Dold_sammanfattning!$K:$K),0)</f>
        <v>#N/A</v>
      </c>
    </row>
    <row r="1086" spans="2:6" x14ac:dyDescent="0.3">
      <c r="B1086" t="str">
        <f ca="1">IF(IFERROR(VLOOKUP($E1086,Dold_sammanfattning!$A:$J,COLUMN(Dold_sammanfattning!$C:$C),0),"")="","",VLOOKUP($E1086,Dold_sammanfattning!$A:$J,COLUMN(Dold_sammanfattning!$C:$C),0))</f>
        <v/>
      </c>
      <c r="F1086" s="16" t="e">
        <f ca="1">VLOOKUP($E1086,Dold_sammanfattning!$A:$K,COLUMN(Dold_sammanfattning!$K:$K),0)</f>
        <v>#N/A</v>
      </c>
    </row>
    <row r="1087" spans="2:6" x14ac:dyDescent="0.3">
      <c r="B1087" t="str">
        <f ca="1">IF(IFERROR(VLOOKUP($E1087,Dold_sammanfattning!$A:$J,COLUMN(Dold_sammanfattning!$C:$C),0),"")="","",VLOOKUP($E1087,Dold_sammanfattning!$A:$J,COLUMN(Dold_sammanfattning!$C:$C),0))</f>
        <v/>
      </c>
      <c r="F1087" s="16" t="e">
        <f ca="1">VLOOKUP($E1087,Dold_sammanfattning!$A:$K,COLUMN(Dold_sammanfattning!$K:$K),0)</f>
        <v>#N/A</v>
      </c>
    </row>
    <row r="1088" spans="2:6" x14ac:dyDescent="0.3">
      <c r="B1088" t="str">
        <f ca="1">IF(IFERROR(VLOOKUP($E1088,Dold_sammanfattning!$A:$J,COLUMN(Dold_sammanfattning!$C:$C),0),"")="","",VLOOKUP($E1088,Dold_sammanfattning!$A:$J,COLUMN(Dold_sammanfattning!$C:$C),0))</f>
        <v/>
      </c>
      <c r="F1088" s="16" t="e">
        <f ca="1">VLOOKUP($E1088,Dold_sammanfattning!$A:$K,COLUMN(Dold_sammanfattning!$K:$K),0)</f>
        <v>#N/A</v>
      </c>
    </row>
    <row r="1089" spans="2:6" x14ac:dyDescent="0.3">
      <c r="B1089" t="str">
        <f ca="1">IF(IFERROR(VLOOKUP($E1089,Dold_sammanfattning!$A:$J,COLUMN(Dold_sammanfattning!$C:$C),0),"")="","",VLOOKUP($E1089,Dold_sammanfattning!$A:$J,COLUMN(Dold_sammanfattning!$C:$C),0))</f>
        <v/>
      </c>
      <c r="F1089" s="16" t="e">
        <f ca="1">VLOOKUP($E1089,Dold_sammanfattning!$A:$K,COLUMN(Dold_sammanfattning!$K:$K),0)</f>
        <v>#N/A</v>
      </c>
    </row>
    <row r="1090" spans="2:6" x14ac:dyDescent="0.3">
      <c r="B1090" t="str">
        <f ca="1">IF(IFERROR(VLOOKUP($E1090,Dold_sammanfattning!$A:$J,COLUMN(Dold_sammanfattning!$C:$C),0),"")="","",VLOOKUP($E1090,Dold_sammanfattning!$A:$J,COLUMN(Dold_sammanfattning!$C:$C),0))</f>
        <v/>
      </c>
      <c r="F1090" s="16" t="e">
        <f ca="1">VLOOKUP($E1090,Dold_sammanfattning!$A:$K,COLUMN(Dold_sammanfattning!$K:$K),0)</f>
        <v>#N/A</v>
      </c>
    </row>
    <row r="1091" spans="2:6" x14ac:dyDescent="0.3">
      <c r="B1091" t="str">
        <f ca="1">IF(IFERROR(VLOOKUP($E1091,Dold_sammanfattning!$A:$J,COLUMN(Dold_sammanfattning!$C:$C),0),"")="","",VLOOKUP($E1091,Dold_sammanfattning!$A:$J,COLUMN(Dold_sammanfattning!$C:$C),0))</f>
        <v/>
      </c>
      <c r="F1091" s="16" t="e">
        <f ca="1">VLOOKUP($E1091,Dold_sammanfattning!$A:$K,COLUMN(Dold_sammanfattning!$K:$K),0)</f>
        <v>#N/A</v>
      </c>
    </row>
    <row r="1092" spans="2:6" x14ac:dyDescent="0.3">
      <c r="B1092" t="str">
        <f ca="1">IF(IFERROR(VLOOKUP($E1092,Dold_sammanfattning!$A:$J,COLUMN(Dold_sammanfattning!$C:$C),0),"")="","",VLOOKUP($E1092,Dold_sammanfattning!$A:$J,COLUMN(Dold_sammanfattning!$C:$C),0))</f>
        <v/>
      </c>
      <c r="F1092" s="16" t="e">
        <f ca="1">VLOOKUP($E1092,Dold_sammanfattning!$A:$K,COLUMN(Dold_sammanfattning!$K:$K),0)</f>
        <v>#N/A</v>
      </c>
    </row>
    <row r="1093" spans="2:6" x14ac:dyDescent="0.3">
      <c r="B1093" t="str">
        <f ca="1">IF(IFERROR(VLOOKUP($E1093,Dold_sammanfattning!$A:$J,COLUMN(Dold_sammanfattning!$C:$C),0),"")="","",VLOOKUP($E1093,Dold_sammanfattning!$A:$J,COLUMN(Dold_sammanfattning!$C:$C),0))</f>
        <v/>
      </c>
      <c r="F1093" s="16" t="e">
        <f ca="1">VLOOKUP($E1093,Dold_sammanfattning!$A:$K,COLUMN(Dold_sammanfattning!$K:$K),0)</f>
        <v>#N/A</v>
      </c>
    </row>
    <row r="1094" spans="2:6" x14ac:dyDescent="0.3">
      <c r="B1094" t="str">
        <f ca="1">IF(IFERROR(VLOOKUP($E1094,Dold_sammanfattning!$A:$J,COLUMN(Dold_sammanfattning!$C:$C),0),"")="","",VLOOKUP($E1094,Dold_sammanfattning!$A:$J,COLUMN(Dold_sammanfattning!$C:$C),0))</f>
        <v/>
      </c>
      <c r="F1094" s="16" t="e">
        <f ca="1">VLOOKUP($E1094,Dold_sammanfattning!$A:$K,COLUMN(Dold_sammanfattning!$K:$K),0)</f>
        <v>#N/A</v>
      </c>
    </row>
    <row r="1095" spans="2:6" x14ac:dyDescent="0.3">
      <c r="B1095" t="str">
        <f ca="1">IF(IFERROR(VLOOKUP($E1095,Dold_sammanfattning!$A:$J,COLUMN(Dold_sammanfattning!$C:$C),0),"")="","",VLOOKUP($E1095,Dold_sammanfattning!$A:$J,COLUMN(Dold_sammanfattning!$C:$C),0))</f>
        <v/>
      </c>
      <c r="F1095" s="16" t="e">
        <f ca="1">VLOOKUP($E1095,Dold_sammanfattning!$A:$K,COLUMN(Dold_sammanfattning!$K:$K),0)</f>
        <v>#N/A</v>
      </c>
    </row>
    <row r="1096" spans="2:6" x14ac:dyDescent="0.3">
      <c r="B1096" t="str">
        <f ca="1">IF(IFERROR(VLOOKUP($E1096,Dold_sammanfattning!$A:$J,COLUMN(Dold_sammanfattning!$C:$C),0),"")="","",VLOOKUP($E1096,Dold_sammanfattning!$A:$J,COLUMN(Dold_sammanfattning!$C:$C),0))</f>
        <v/>
      </c>
      <c r="F1096" s="16" t="e">
        <f ca="1">VLOOKUP($E1096,Dold_sammanfattning!$A:$K,COLUMN(Dold_sammanfattning!$K:$K),0)</f>
        <v>#N/A</v>
      </c>
    </row>
    <row r="1097" spans="2:6" x14ac:dyDescent="0.3">
      <c r="B1097" t="str">
        <f ca="1">IF(IFERROR(VLOOKUP($E1097,Dold_sammanfattning!$A:$J,COLUMN(Dold_sammanfattning!$C:$C),0),"")="","",VLOOKUP($E1097,Dold_sammanfattning!$A:$J,COLUMN(Dold_sammanfattning!$C:$C),0))</f>
        <v/>
      </c>
      <c r="F1097" s="16" t="e">
        <f ca="1">VLOOKUP($E1097,Dold_sammanfattning!$A:$K,COLUMN(Dold_sammanfattning!$K:$K),0)</f>
        <v>#N/A</v>
      </c>
    </row>
    <row r="1098" spans="2:6" x14ac:dyDescent="0.3">
      <c r="B1098" t="str">
        <f ca="1">IF(IFERROR(VLOOKUP($E1098,Dold_sammanfattning!$A:$J,COLUMN(Dold_sammanfattning!$C:$C),0),"")="","",VLOOKUP($E1098,Dold_sammanfattning!$A:$J,COLUMN(Dold_sammanfattning!$C:$C),0))</f>
        <v/>
      </c>
      <c r="F1098" s="16" t="e">
        <f ca="1">VLOOKUP($E1098,Dold_sammanfattning!$A:$K,COLUMN(Dold_sammanfattning!$K:$K),0)</f>
        <v>#N/A</v>
      </c>
    </row>
    <row r="1099" spans="2:6" x14ac:dyDescent="0.3">
      <c r="B1099" t="str">
        <f ca="1">IF(IFERROR(VLOOKUP($E1099,Dold_sammanfattning!$A:$J,COLUMN(Dold_sammanfattning!$C:$C),0),"")="","",VLOOKUP($E1099,Dold_sammanfattning!$A:$J,COLUMN(Dold_sammanfattning!$C:$C),0))</f>
        <v/>
      </c>
      <c r="F1099" s="16" t="e">
        <f ca="1">VLOOKUP($E1099,Dold_sammanfattning!$A:$K,COLUMN(Dold_sammanfattning!$K:$K),0)</f>
        <v>#N/A</v>
      </c>
    </row>
    <row r="1100" spans="2:6" x14ac:dyDescent="0.3">
      <c r="B1100" t="str">
        <f ca="1">IF(IFERROR(VLOOKUP($E1100,Dold_sammanfattning!$A:$J,COLUMN(Dold_sammanfattning!$C:$C),0),"")="","",VLOOKUP($E1100,Dold_sammanfattning!$A:$J,COLUMN(Dold_sammanfattning!$C:$C),0))</f>
        <v/>
      </c>
      <c r="F1100" s="16" t="e">
        <f ca="1">VLOOKUP($E1100,Dold_sammanfattning!$A:$K,COLUMN(Dold_sammanfattning!$K:$K),0)</f>
        <v>#N/A</v>
      </c>
    </row>
    <row r="1101" spans="2:6" x14ac:dyDescent="0.3">
      <c r="B1101" t="str">
        <f ca="1">IF(IFERROR(VLOOKUP($E1101,Dold_sammanfattning!$A:$J,COLUMN(Dold_sammanfattning!$C:$C),0),"")="","",VLOOKUP($E1101,Dold_sammanfattning!$A:$J,COLUMN(Dold_sammanfattning!$C:$C),0))</f>
        <v/>
      </c>
      <c r="F1101" s="16" t="e">
        <f ca="1">VLOOKUP($E1101,Dold_sammanfattning!$A:$K,COLUMN(Dold_sammanfattning!$K:$K),0)</f>
        <v>#N/A</v>
      </c>
    </row>
    <row r="1102" spans="2:6" x14ac:dyDescent="0.3">
      <c r="B1102" t="str">
        <f ca="1">IF(IFERROR(VLOOKUP($E1102,Dold_sammanfattning!$A:$J,COLUMN(Dold_sammanfattning!$C:$C),0),"")="","",VLOOKUP($E1102,Dold_sammanfattning!$A:$J,COLUMN(Dold_sammanfattning!$C:$C),0))</f>
        <v/>
      </c>
      <c r="F1102" s="16" t="e">
        <f ca="1">VLOOKUP($E1102,Dold_sammanfattning!$A:$K,COLUMN(Dold_sammanfattning!$K:$K),0)</f>
        <v>#N/A</v>
      </c>
    </row>
    <row r="1103" spans="2:6" x14ac:dyDescent="0.3">
      <c r="B1103" t="str">
        <f ca="1">IF(IFERROR(VLOOKUP($E1103,Dold_sammanfattning!$A:$J,COLUMN(Dold_sammanfattning!$C:$C),0),"")="","",VLOOKUP($E1103,Dold_sammanfattning!$A:$J,COLUMN(Dold_sammanfattning!$C:$C),0))</f>
        <v/>
      </c>
      <c r="F1103" s="16" t="e">
        <f ca="1">VLOOKUP($E1103,Dold_sammanfattning!$A:$K,COLUMN(Dold_sammanfattning!$K:$K),0)</f>
        <v>#N/A</v>
      </c>
    </row>
    <row r="1104" spans="2:6" x14ac:dyDescent="0.3">
      <c r="B1104" t="str">
        <f ca="1">IF(IFERROR(VLOOKUP($E1104,Dold_sammanfattning!$A:$J,COLUMN(Dold_sammanfattning!$C:$C),0),"")="","",VLOOKUP($E1104,Dold_sammanfattning!$A:$J,COLUMN(Dold_sammanfattning!$C:$C),0))</f>
        <v/>
      </c>
      <c r="F1104" s="16" t="e">
        <f ca="1">VLOOKUP($E1104,Dold_sammanfattning!$A:$K,COLUMN(Dold_sammanfattning!$K:$K),0)</f>
        <v>#N/A</v>
      </c>
    </row>
    <row r="1105" spans="2:6" x14ac:dyDescent="0.3">
      <c r="B1105" t="str">
        <f ca="1">IF(IFERROR(VLOOKUP($E1105,Dold_sammanfattning!$A:$J,COLUMN(Dold_sammanfattning!$C:$C),0),"")="","",VLOOKUP($E1105,Dold_sammanfattning!$A:$J,COLUMN(Dold_sammanfattning!$C:$C),0))</f>
        <v/>
      </c>
      <c r="F1105" s="16" t="e">
        <f ca="1">VLOOKUP($E1105,Dold_sammanfattning!$A:$K,COLUMN(Dold_sammanfattning!$K:$K),0)</f>
        <v>#N/A</v>
      </c>
    </row>
    <row r="1106" spans="2:6" x14ac:dyDescent="0.3">
      <c r="B1106" t="str">
        <f ca="1">IF(IFERROR(VLOOKUP($E1106,Dold_sammanfattning!$A:$J,COLUMN(Dold_sammanfattning!$C:$C),0),"")="","",VLOOKUP($E1106,Dold_sammanfattning!$A:$J,COLUMN(Dold_sammanfattning!$C:$C),0))</f>
        <v/>
      </c>
      <c r="F1106" s="16" t="e">
        <f ca="1">VLOOKUP($E1106,Dold_sammanfattning!$A:$K,COLUMN(Dold_sammanfattning!$K:$K),0)</f>
        <v>#N/A</v>
      </c>
    </row>
    <row r="1107" spans="2:6" x14ac:dyDescent="0.3">
      <c r="B1107" t="str">
        <f ca="1">IF(IFERROR(VLOOKUP($E1107,Dold_sammanfattning!$A:$J,COLUMN(Dold_sammanfattning!$C:$C),0),"")="","",VLOOKUP($E1107,Dold_sammanfattning!$A:$J,COLUMN(Dold_sammanfattning!$C:$C),0))</f>
        <v/>
      </c>
      <c r="F1107" s="16" t="e">
        <f ca="1">VLOOKUP($E1107,Dold_sammanfattning!$A:$K,COLUMN(Dold_sammanfattning!$K:$K),0)</f>
        <v>#N/A</v>
      </c>
    </row>
    <row r="1108" spans="2:6" x14ac:dyDescent="0.3">
      <c r="B1108" t="str">
        <f ca="1">IF(IFERROR(VLOOKUP($E1108,Dold_sammanfattning!$A:$J,COLUMN(Dold_sammanfattning!$C:$C),0),"")="","",VLOOKUP($E1108,Dold_sammanfattning!$A:$J,COLUMN(Dold_sammanfattning!$C:$C),0))</f>
        <v/>
      </c>
      <c r="F1108" s="16" t="e">
        <f ca="1">VLOOKUP($E1108,Dold_sammanfattning!$A:$K,COLUMN(Dold_sammanfattning!$K:$K),0)</f>
        <v>#N/A</v>
      </c>
    </row>
    <row r="1109" spans="2:6" x14ac:dyDescent="0.3">
      <c r="B1109" t="str">
        <f ca="1">IF(IFERROR(VLOOKUP($E1109,Dold_sammanfattning!$A:$J,COLUMN(Dold_sammanfattning!$C:$C),0),"")="","",VLOOKUP($E1109,Dold_sammanfattning!$A:$J,COLUMN(Dold_sammanfattning!$C:$C),0))</f>
        <v/>
      </c>
      <c r="F1109" s="16" t="e">
        <f ca="1">VLOOKUP($E1109,Dold_sammanfattning!$A:$K,COLUMN(Dold_sammanfattning!$K:$K),0)</f>
        <v>#N/A</v>
      </c>
    </row>
    <row r="1110" spans="2:6" x14ac:dyDescent="0.3">
      <c r="B1110" t="str">
        <f ca="1">IF(IFERROR(VLOOKUP($E1110,Dold_sammanfattning!$A:$J,COLUMN(Dold_sammanfattning!$C:$C),0),"")="","",VLOOKUP($E1110,Dold_sammanfattning!$A:$J,COLUMN(Dold_sammanfattning!$C:$C),0))</f>
        <v/>
      </c>
      <c r="F1110" s="16" t="e">
        <f ca="1">VLOOKUP($E1110,Dold_sammanfattning!$A:$K,COLUMN(Dold_sammanfattning!$K:$K),0)</f>
        <v>#N/A</v>
      </c>
    </row>
    <row r="1111" spans="2:6" x14ac:dyDescent="0.3">
      <c r="B1111" t="str">
        <f ca="1">IF(IFERROR(VLOOKUP($E1111,Dold_sammanfattning!$A:$J,COLUMN(Dold_sammanfattning!$C:$C),0),"")="","",VLOOKUP($E1111,Dold_sammanfattning!$A:$J,COLUMN(Dold_sammanfattning!$C:$C),0))</f>
        <v/>
      </c>
      <c r="F1111" s="16" t="e">
        <f ca="1">VLOOKUP($E1111,Dold_sammanfattning!$A:$K,COLUMN(Dold_sammanfattning!$K:$K),0)</f>
        <v>#N/A</v>
      </c>
    </row>
    <row r="1112" spans="2:6" x14ac:dyDescent="0.3">
      <c r="B1112" t="str">
        <f ca="1">IF(IFERROR(VLOOKUP($E1112,Dold_sammanfattning!$A:$J,COLUMN(Dold_sammanfattning!$C:$C),0),"")="","",VLOOKUP($E1112,Dold_sammanfattning!$A:$J,COLUMN(Dold_sammanfattning!$C:$C),0))</f>
        <v/>
      </c>
      <c r="F1112" s="16" t="e">
        <f ca="1">VLOOKUP($E1112,Dold_sammanfattning!$A:$K,COLUMN(Dold_sammanfattning!$K:$K),0)</f>
        <v>#N/A</v>
      </c>
    </row>
    <row r="1113" spans="2:6" x14ac:dyDescent="0.3">
      <c r="B1113" t="str">
        <f ca="1">IF(IFERROR(VLOOKUP($E1113,Dold_sammanfattning!$A:$J,COLUMN(Dold_sammanfattning!$C:$C),0),"")="","",VLOOKUP($E1113,Dold_sammanfattning!$A:$J,COLUMN(Dold_sammanfattning!$C:$C),0))</f>
        <v/>
      </c>
      <c r="F1113" s="16" t="e">
        <f ca="1">VLOOKUP($E1113,Dold_sammanfattning!$A:$K,COLUMN(Dold_sammanfattning!$K:$K),0)</f>
        <v>#N/A</v>
      </c>
    </row>
    <row r="1114" spans="2:6" x14ac:dyDescent="0.3">
      <c r="B1114" t="str">
        <f ca="1">IF(IFERROR(VLOOKUP($E1114,Dold_sammanfattning!$A:$J,COLUMN(Dold_sammanfattning!$C:$C),0),"")="","",VLOOKUP($E1114,Dold_sammanfattning!$A:$J,COLUMN(Dold_sammanfattning!$C:$C),0))</f>
        <v/>
      </c>
      <c r="F1114" s="16" t="e">
        <f ca="1">VLOOKUP($E1114,Dold_sammanfattning!$A:$K,COLUMN(Dold_sammanfattning!$K:$K),0)</f>
        <v>#N/A</v>
      </c>
    </row>
    <row r="1115" spans="2:6" x14ac:dyDescent="0.3">
      <c r="B1115" t="str">
        <f ca="1">IF(IFERROR(VLOOKUP($E1115,Dold_sammanfattning!$A:$J,COLUMN(Dold_sammanfattning!$C:$C),0),"")="","",VLOOKUP($E1115,Dold_sammanfattning!$A:$J,COLUMN(Dold_sammanfattning!$C:$C),0))</f>
        <v/>
      </c>
      <c r="F1115" s="16" t="e">
        <f ca="1">VLOOKUP($E1115,Dold_sammanfattning!$A:$K,COLUMN(Dold_sammanfattning!$K:$K),0)</f>
        <v>#N/A</v>
      </c>
    </row>
    <row r="1116" spans="2:6" x14ac:dyDescent="0.3">
      <c r="B1116" t="str">
        <f ca="1">IF(IFERROR(VLOOKUP($E1116,Dold_sammanfattning!$A:$J,COLUMN(Dold_sammanfattning!$C:$C),0),"")="","",VLOOKUP($E1116,Dold_sammanfattning!$A:$J,COLUMN(Dold_sammanfattning!$C:$C),0))</f>
        <v/>
      </c>
      <c r="F1116" s="16" t="e">
        <f ca="1">VLOOKUP($E1116,Dold_sammanfattning!$A:$K,COLUMN(Dold_sammanfattning!$K:$K),0)</f>
        <v>#N/A</v>
      </c>
    </row>
    <row r="1117" spans="2:6" x14ac:dyDescent="0.3">
      <c r="B1117" t="str">
        <f ca="1">IF(IFERROR(VLOOKUP($E1117,Dold_sammanfattning!$A:$J,COLUMN(Dold_sammanfattning!$C:$C),0),"")="","",VLOOKUP($E1117,Dold_sammanfattning!$A:$J,COLUMN(Dold_sammanfattning!$C:$C),0))</f>
        <v/>
      </c>
      <c r="F1117" s="16" t="e">
        <f ca="1">VLOOKUP($E1117,Dold_sammanfattning!$A:$K,COLUMN(Dold_sammanfattning!$K:$K),0)</f>
        <v>#N/A</v>
      </c>
    </row>
    <row r="1118" spans="2:6" x14ac:dyDescent="0.3">
      <c r="B1118" t="str">
        <f ca="1">IF(IFERROR(VLOOKUP($E1118,Dold_sammanfattning!$A:$J,COLUMN(Dold_sammanfattning!$C:$C),0),"")="","",VLOOKUP($E1118,Dold_sammanfattning!$A:$J,COLUMN(Dold_sammanfattning!$C:$C),0))</f>
        <v/>
      </c>
      <c r="F1118" s="16" t="e">
        <f ca="1">VLOOKUP($E1118,Dold_sammanfattning!$A:$K,COLUMN(Dold_sammanfattning!$K:$K),0)</f>
        <v>#N/A</v>
      </c>
    </row>
    <row r="1119" spans="2:6" x14ac:dyDescent="0.3">
      <c r="B1119" t="str">
        <f ca="1">IF(IFERROR(VLOOKUP($E1119,Dold_sammanfattning!$A:$J,COLUMN(Dold_sammanfattning!$C:$C),0),"")="","",VLOOKUP($E1119,Dold_sammanfattning!$A:$J,COLUMN(Dold_sammanfattning!$C:$C),0))</f>
        <v/>
      </c>
      <c r="F1119" s="16" t="e">
        <f ca="1">VLOOKUP($E1119,Dold_sammanfattning!$A:$K,COLUMN(Dold_sammanfattning!$K:$K),0)</f>
        <v>#N/A</v>
      </c>
    </row>
    <row r="1120" spans="2:6" x14ac:dyDescent="0.3">
      <c r="B1120" t="str">
        <f ca="1">IF(IFERROR(VLOOKUP($E1120,Dold_sammanfattning!$A:$J,COLUMN(Dold_sammanfattning!$C:$C),0),"")="","",VLOOKUP($E1120,Dold_sammanfattning!$A:$J,COLUMN(Dold_sammanfattning!$C:$C),0))</f>
        <v/>
      </c>
      <c r="F1120" s="16" t="e">
        <f ca="1">VLOOKUP($E1120,Dold_sammanfattning!$A:$K,COLUMN(Dold_sammanfattning!$K:$K),0)</f>
        <v>#N/A</v>
      </c>
    </row>
    <row r="1121" spans="2:6" x14ac:dyDescent="0.3">
      <c r="B1121" t="str">
        <f ca="1">IF(IFERROR(VLOOKUP($E1121,Dold_sammanfattning!$A:$J,COLUMN(Dold_sammanfattning!$C:$C),0),"")="","",VLOOKUP($E1121,Dold_sammanfattning!$A:$J,COLUMN(Dold_sammanfattning!$C:$C),0))</f>
        <v/>
      </c>
      <c r="F1121" s="16" t="e">
        <f ca="1">VLOOKUP($E1121,Dold_sammanfattning!$A:$K,COLUMN(Dold_sammanfattning!$K:$K),0)</f>
        <v>#N/A</v>
      </c>
    </row>
    <row r="1122" spans="2:6" x14ac:dyDescent="0.3">
      <c r="B1122" t="str">
        <f ca="1">IF(IFERROR(VLOOKUP($E1122,Dold_sammanfattning!$A:$J,COLUMN(Dold_sammanfattning!$C:$C),0),"")="","",VLOOKUP($E1122,Dold_sammanfattning!$A:$J,COLUMN(Dold_sammanfattning!$C:$C),0))</f>
        <v/>
      </c>
      <c r="F1122" s="16" t="e">
        <f ca="1">VLOOKUP($E1122,Dold_sammanfattning!$A:$K,COLUMN(Dold_sammanfattning!$K:$K),0)</f>
        <v>#N/A</v>
      </c>
    </row>
    <row r="1123" spans="2:6" x14ac:dyDescent="0.3">
      <c r="B1123" t="str">
        <f ca="1">IF(IFERROR(VLOOKUP($E1123,Dold_sammanfattning!$A:$J,COLUMN(Dold_sammanfattning!$C:$C),0),"")="","",VLOOKUP($E1123,Dold_sammanfattning!$A:$J,COLUMN(Dold_sammanfattning!$C:$C),0))</f>
        <v/>
      </c>
      <c r="F1123" s="16" t="e">
        <f ca="1">VLOOKUP($E1123,Dold_sammanfattning!$A:$K,COLUMN(Dold_sammanfattning!$K:$K),0)</f>
        <v>#N/A</v>
      </c>
    </row>
    <row r="1124" spans="2:6" x14ac:dyDescent="0.3">
      <c r="B1124" t="str">
        <f ca="1">IF(IFERROR(VLOOKUP($E1124,Dold_sammanfattning!$A:$J,COLUMN(Dold_sammanfattning!$C:$C),0),"")="","",VLOOKUP($E1124,Dold_sammanfattning!$A:$J,COLUMN(Dold_sammanfattning!$C:$C),0))</f>
        <v/>
      </c>
      <c r="F1124" s="16" t="e">
        <f ca="1">VLOOKUP($E1124,Dold_sammanfattning!$A:$K,COLUMN(Dold_sammanfattning!$K:$K),0)</f>
        <v>#N/A</v>
      </c>
    </row>
    <row r="1125" spans="2:6" x14ac:dyDescent="0.3">
      <c r="B1125" t="str">
        <f ca="1">IF(IFERROR(VLOOKUP($E1125,Dold_sammanfattning!$A:$J,COLUMN(Dold_sammanfattning!$C:$C),0),"")="","",VLOOKUP($E1125,Dold_sammanfattning!$A:$J,COLUMN(Dold_sammanfattning!$C:$C),0))</f>
        <v/>
      </c>
      <c r="F1125" s="16" t="e">
        <f ca="1">VLOOKUP($E1125,Dold_sammanfattning!$A:$K,COLUMN(Dold_sammanfattning!$K:$K),0)</f>
        <v>#N/A</v>
      </c>
    </row>
    <row r="1126" spans="2:6" x14ac:dyDescent="0.3">
      <c r="B1126" t="str">
        <f ca="1">IF(IFERROR(VLOOKUP($E1126,Dold_sammanfattning!$A:$J,COLUMN(Dold_sammanfattning!$C:$C),0),"")="","",VLOOKUP($E1126,Dold_sammanfattning!$A:$J,COLUMN(Dold_sammanfattning!$C:$C),0))</f>
        <v/>
      </c>
      <c r="F1126" s="16" t="e">
        <f ca="1">VLOOKUP($E1126,Dold_sammanfattning!$A:$K,COLUMN(Dold_sammanfattning!$K:$K),0)</f>
        <v>#N/A</v>
      </c>
    </row>
    <row r="1127" spans="2:6" x14ac:dyDescent="0.3">
      <c r="B1127" t="str">
        <f ca="1">IF(IFERROR(VLOOKUP($E1127,Dold_sammanfattning!$A:$J,COLUMN(Dold_sammanfattning!$C:$C),0),"")="","",VLOOKUP($E1127,Dold_sammanfattning!$A:$J,COLUMN(Dold_sammanfattning!$C:$C),0))</f>
        <v/>
      </c>
      <c r="F1127" s="16" t="e">
        <f ca="1">VLOOKUP($E1127,Dold_sammanfattning!$A:$K,COLUMN(Dold_sammanfattning!$K:$K),0)</f>
        <v>#N/A</v>
      </c>
    </row>
    <row r="1128" spans="2:6" x14ac:dyDescent="0.3">
      <c r="B1128" t="str">
        <f ca="1">IF(IFERROR(VLOOKUP($E1128,Dold_sammanfattning!$A:$J,COLUMN(Dold_sammanfattning!$C:$C),0),"")="","",VLOOKUP($E1128,Dold_sammanfattning!$A:$J,COLUMN(Dold_sammanfattning!$C:$C),0))</f>
        <v/>
      </c>
      <c r="F1128" s="16" t="e">
        <f ca="1">VLOOKUP($E1128,Dold_sammanfattning!$A:$K,COLUMN(Dold_sammanfattning!$K:$K),0)</f>
        <v>#N/A</v>
      </c>
    </row>
    <row r="1129" spans="2:6" x14ac:dyDescent="0.3">
      <c r="B1129" t="str">
        <f ca="1">IF(IFERROR(VLOOKUP($E1129,Dold_sammanfattning!$A:$J,COLUMN(Dold_sammanfattning!$C:$C),0),"")="","",VLOOKUP($E1129,Dold_sammanfattning!$A:$J,COLUMN(Dold_sammanfattning!$C:$C),0))</f>
        <v/>
      </c>
      <c r="F1129" s="16" t="e">
        <f ca="1">VLOOKUP($E1129,Dold_sammanfattning!$A:$K,COLUMN(Dold_sammanfattning!$K:$K),0)</f>
        <v>#N/A</v>
      </c>
    </row>
    <row r="1130" spans="2:6" x14ac:dyDescent="0.3">
      <c r="B1130" t="str">
        <f ca="1">IF(IFERROR(VLOOKUP($E1130,Dold_sammanfattning!$A:$J,COLUMN(Dold_sammanfattning!$C:$C),0),"")="","",VLOOKUP($E1130,Dold_sammanfattning!$A:$J,COLUMN(Dold_sammanfattning!$C:$C),0))</f>
        <v/>
      </c>
      <c r="F1130" s="16" t="e">
        <f ca="1">VLOOKUP($E1130,Dold_sammanfattning!$A:$K,COLUMN(Dold_sammanfattning!$K:$K),0)</f>
        <v>#N/A</v>
      </c>
    </row>
    <row r="1131" spans="2:6" x14ac:dyDescent="0.3">
      <c r="B1131" t="str">
        <f ca="1">IF(IFERROR(VLOOKUP($E1131,Dold_sammanfattning!$A:$J,COLUMN(Dold_sammanfattning!$C:$C),0),"")="","",VLOOKUP($E1131,Dold_sammanfattning!$A:$J,COLUMN(Dold_sammanfattning!$C:$C),0))</f>
        <v/>
      </c>
      <c r="F1131" s="16" t="e">
        <f ca="1">VLOOKUP($E1131,Dold_sammanfattning!$A:$K,COLUMN(Dold_sammanfattning!$K:$K),0)</f>
        <v>#N/A</v>
      </c>
    </row>
    <row r="1132" spans="2:6" x14ac:dyDescent="0.3">
      <c r="B1132" t="str">
        <f ca="1">IF(IFERROR(VLOOKUP($E1132,Dold_sammanfattning!$A:$J,COLUMN(Dold_sammanfattning!$C:$C),0),"")="","",VLOOKUP($E1132,Dold_sammanfattning!$A:$J,COLUMN(Dold_sammanfattning!$C:$C),0))</f>
        <v/>
      </c>
      <c r="F1132" s="16" t="e">
        <f ca="1">VLOOKUP($E1132,Dold_sammanfattning!$A:$K,COLUMN(Dold_sammanfattning!$K:$K),0)</f>
        <v>#N/A</v>
      </c>
    </row>
    <row r="1133" spans="2:6" x14ac:dyDescent="0.3">
      <c r="B1133" t="str">
        <f ca="1">IF(IFERROR(VLOOKUP($E1133,Dold_sammanfattning!$A:$J,COLUMN(Dold_sammanfattning!$C:$C),0),"")="","",VLOOKUP($E1133,Dold_sammanfattning!$A:$J,COLUMN(Dold_sammanfattning!$C:$C),0))</f>
        <v/>
      </c>
      <c r="F1133" s="16" t="e">
        <f ca="1">VLOOKUP($E1133,Dold_sammanfattning!$A:$K,COLUMN(Dold_sammanfattning!$K:$K),0)</f>
        <v>#N/A</v>
      </c>
    </row>
    <row r="1134" spans="2:6" x14ac:dyDescent="0.3">
      <c r="B1134" t="str">
        <f ca="1">IF(IFERROR(VLOOKUP($E1134,Dold_sammanfattning!$A:$J,COLUMN(Dold_sammanfattning!$C:$C),0),"")="","",VLOOKUP($E1134,Dold_sammanfattning!$A:$J,COLUMN(Dold_sammanfattning!$C:$C),0))</f>
        <v/>
      </c>
      <c r="F1134" s="16" t="e">
        <f ca="1">VLOOKUP($E1134,Dold_sammanfattning!$A:$K,COLUMN(Dold_sammanfattning!$K:$K),0)</f>
        <v>#N/A</v>
      </c>
    </row>
    <row r="1135" spans="2:6" x14ac:dyDescent="0.3">
      <c r="B1135" t="str">
        <f ca="1">IF(IFERROR(VLOOKUP($E1135,Dold_sammanfattning!$A:$J,COLUMN(Dold_sammanfattning!$C:$C),0),"")="","",VLOOKUP($E1135,Dold_sammanfattning!$A:$J,COLUMN(Dold_sammanfattning!$C:$C),0))</f>
        <v/>
      </c>
      <c r="F1135" s="16" t="e">
        <f ca="1">VLOOKUP($E1135,Dold_sammanfattning!$A:$K,COLUMN(Dold_sammanfattning!$K:$K),0)</f>
        <v>#N/A</v>
      </c>
    </row>
    <row r="1136" spans="2:6" x14ac:dyDescent="0.3">
      <c r="B1136" t="str">
        <f ca="1">IF(IFERROR(VLOOKUP($E1136,Dold_sammanfattning!$A:$J,COLUMN(Dold_sammanfattning!$C:$C),0),"")="","",VLOOKUP($E1136,Dold_sammanfattning!$A:$J,COLUMN(Dold_sammanfattning!$C:$C),0))</f>
        <v/>
      </c>
      <c r="F1136" s="16" t="e">
        <f ca="1">VLOOKUP($E1136,Dold_sammanfattning!$A:$K,COLUMN(Dold_sammanfattning!$K:$K),0)</f>
        <v>#N/A</v>
      </c>
    </row>
    <row r="1137" spans="2:6" x14ac:dyDescent="0.3">
      <c r="B1137" t="str">
        <f ca="1">IF(IFERROR(VLOOKUP($E1137,Dold_sammanfattning!$A:$J,COLUMN(Dold_sammanfattning!$C:$C),0),"")="","",VLOOKUP($E1137,Dold_sammanfattning!$A:$J,COLUMN(Dold_sammanfattning!$C:$C),0))</f>
        <v/>
      </c>
      <c r="F1137" s="16" t="e">
        <f ca="1">VLOOKUP($E1137,Dold_sammanfattning!$A:$K,COLUMN(Dold_sammanfattning!$K:$K),0)</f>
        <v>#N/A</v>
      </c>
    </row>
    <row r="1138" spans="2:6" x14ac:dyDescent="0.3">
      <c r="B1138" t="str">
        <f ca="1">IF(IFERROR(VLOOKUP($E1138,Dold_sammanfattning!$A:$J,COLUMN(Dold_sammanfattning!$C:$C),0),"")="","",VLOOKUP($E1138,Dold_sammanfattning!$A:$J,COLUMN(Dold_sammanfattning!$C:$C),0))</f>
        <v/>
      </c>
      <c r="F1138" s="16" t="e">
        <f ca="1">VLOOKUP($E1138,Dold_sammanfattning!$A:$K,COLUMN(Dold_sammanfattning!$K:$K),0)</f>
        <v>#N/A</v>
      </c>
    </row>
    <row r="1139" spans="2:6" x14ac:dyDescent="0.3">
      <c r="B1139" t="str">
        <f ca="1">IF(IFERROR(VLOOKUP($E1139,Dold_sammanfattning!$A:$J,COLUMN(Dold_sammanfattning!$C:$C),0),"")="","",VLOOKUP($E1139,Dold_sammanfattning!$A:$J,COLUMN(Dold_sammanfattning!$C:$C),0))</f>
        <v/>
      </c>
      <c r="F1139" s="16" t="e">
        <f ca="1">VLOOKUP($E1139,Dold_sammanfattning!$A:$K,COLUMN(Dold_sammanfattning!$K:$K),0)</f>
        <v>#N/A</v>
      </c>
    </row>
    <row r="1140" spans="2:6" x14ac:dyDescent="0.3">
      <c r="B1140" t="str">
        <f ca="1">IF(IFERROR(VLOOKUP($E1140,Dold_sammanfattning!$A:$J,COLUMN(Dold_sammanfattning!$C:$C),0),"")="","",VLOOKUP($E1140,Dold_sammanfattning!$A:$J,COLUMN(Dold_sammanfattning!$C:$C),0))</f>
        <v/>
      </c>
      <c r="F1140" s="16" t="e">
        <f ca="1">VLOOKUP($E1140,Dold_sammanfattning!$A:$K,COLUMN(Dold_sammanfattning!$K:$K),0)</f>
        <v>#N/A</v>
      </c>
    </row>
    <row r="1141" spans="2:6" x14ac:dyDescent="0.3">
      <c r="B1141" t="str">
        <f ca="1">IF(IFERROR(VLOOKUP($E1141,Dold_sammanfattning!$A:$J,COLUMN(Dold_sammanfattning!$C:$C),0),"")="","",VLOOKUP($E1141,Dold_sammanfattning!$A:$J,COLUMN(Dold_sammanfattning!$C:$C),0))</f>
        <v/>
      </c>
      <c r="F1141" s="16" t="e">
        <f ca="1">VLOOKUP($E1141,Dold_sammanfattning!$A:$K,COLUMN(Dold_sammanfattning!$K:$K),0)</f>
        <v>#N/A</v>
      </c>
    </row>
    <row r="1142" spans="2:6" x14ac:dyDescent="0.3">
      <c r="B1142" t="str">
        <f ca="1">IF(IFERROR(VLOOKUP($E1142,Dold_sammanfattning!$A:$J,COLUMN(Dold_sammanfattning!$C:$C),0),"")="","",VLOOKUP($E1142,Dold_sammanfattning!$A:$J,COLUMN(Dold_sammanfattning!$C:$C),0))</f>
        <v/>
      </c>
      <c r="F1142" s="16" t="e">
        <f ca="1">VLOOKUP($E1142,Dold_sammanfattning!$A:$K,COLUMN(Dold_sammanfattning!$K:$K),0)</f>
        <v>#N/A</v>
      </c>
    </row>
    <row r="1143" spans="2:6" x14ac:dyDescent="0.3">
      <c r="B1143" t="str">
        <f ca="1">IF(IFERROR(VLOOKUP($E1143,Dold_sammanfattning!$A:$J,COLUMN(Dold_sammanfattning!$C:$C),0),"")="","",VLOOKUP($E1143,Dold_sammanfattning!$A:$J,COLUMN(Dold_sammanfattning!$C:$C),0))</f>
        <v/>
      </c>
      <c r="F1143" s="16" t="e">
        <f ca="1">VLOOKUP($E1143,Dold_sammanfattning!$A:$K,COLUMN(Dold_sammanfattning!$K:$K),0)</f>
        <v>#N/A</v>
      </c>
    </row>
    <row r="1144" spans="2:6" x14ac:dyDescent="0.3">
      <c r="B1144" t="str">
        <f ca="1">IF(IFERROR(VLOOKUP($E1144,Dold_sammanfattning!$A:$J,COLUMN(Dold_sammanfattning!$C:$C),0),"")="","",VLOOKUP($E1144,Dold_sammanfattning!$A:$J,COLUMN(Dold_sammanfattning!$C:$C),0))</f>
        <v/>
      </c>
      <c r="F1144" s="16" t="e">
        <f ca="1">VLOOKUP($E1144,Dold_sammanfattning!$A:$K,COLUMN(Dold_sammanfattning!$K:$K),0)</f>
        <v>#N/A</v>
      </c>
    </row>
    <row r="1145" spans="2:6" x14ac:dyDescent="0.3">
      <c r="B1145" t="str">
        <f ca="1">IF(IFERROR(VLOOKUP($E1145,Dold_sammanfattning!$A:$J,COLUMN(Dold_sammanfattning!$C:$C),0),"")="","",VLOOKUP($E1145,Dold_sammanfattning!$A:$J,COLUMN(Dold_sammanfattning!$C:$C),0))</f>
        <v/>
      </c>
      <c r="F1145" s="16" t="e">
        <f ca="1">VLOOKUP($E1145,Dold_sammanfattning!$A:$K,COLUMN(Dold_sammanfattning!$K:$K),0)</f>
        <v>#N/A</v>
      </c>
    </row>
    <row r="1146" spans="2:6" x14ac:dyDescent="0.3">
      <c r="B1146" t="str">
        <f ca="1">IF(IFERROR(VLOOKUP($E1146,Dold_sammanfattning!$A:$J,COLUMN(Dold_sammanfattning!$C:$C),0),"")="","",VLOOKUP($E1146,Dold_sammanfattning!$A:$J,COLUMN(Dold_sammanfattning!$C:$C),0))</f>
        <v/>
      </c>
      <c r="F1146" s="16" t="e">
        <f ca="1">VLOOKUP($E1146,Dold_sammanfattning!$A:$K,COLUMN(Dold_sammanfattning!$K:$K),0)</f>
        <v>#N/A</v>
      </c>
    </row>
    <row r="1147" spans="2:6" x14ac:dyDescent="0.3">
      <c r="B1147" t="str">
        <f ca="1">IF(IFERROR(VLOOKUP($E1147,Dold_sammanfattning!$A:$J,COLUMN(Dold_sammanfattning!$C:$C),0),"")="","",VLOOKUP($E1147,Dold_sammanfattning!$A:$J,COLUMN(Dold_sammanfattning!$C:$C),0))</f>
        <v/>
      </c>
      <c r="F1147" s="16" t="e">
        <f ca="1">VLOOKUP($E1147,Dold_sammanfattning!$A:$K,COLUMN(Dold_sammanfattning!$K:$K),0)</f>
        <v>#N/A</v>
      </c>
    </row>
    <row r="1148" spans="2:6" x14ac:dyDescent="0.3">
      <c r="B1148" t="str">
        <f ca="1">IF(IFERROR(VLOOKUP($E1148,Dold_sammanfattning!$A:$J,COLUMN(Dold_sammanfattning!$C:$C),0),"")="","",VLOOKUP($E1148,Dold_sammanfattning!$A:$J,COLUMN(Dold_sammanfattning!$C:$C),0))</f>
        <v/>
      </c>
      <c r="F1148" s="16" t="e">
        <f ca="1">VLOOKUP($E1148,Dold_sammanfattning!$A:$K,COLUMN(Dold_sammanfattning!$K:$K),0)</f>
        <v>#N/A</v>
      </c>
    </row>
    <row r="1149" spans="2:6" x14ac:dyDescent="0.3">
      <c r="B1149" t="str">
        <f ca="1">IF(IFERROR(VLOOKUP($E1149,Dold_sammanfattning!$A:$J,COLUMN(Dold_sammanfattning!$C:$C),0),"")="","",VLOOKUP($E1149,Dold_sammanfattning!$A:$J,COLUMN(Dold_sammanfattning!$C:$C),0))</f>
        <v/>
      </c>
      <c r="F1149" s="16" t="e">
        <f ca="1">VLOOKUP($E1149,Dold_sammanfattning!$A:$K,COLUMN(Dold_sammanfattning!$K:$K),0)</f>
        <v>#N/A</v>
      </c>
    </row>
    <row r="1150" spans="2:6" x14ac:dyDescent="0.3">
      <c r="B1150" t="str">
        <f ca="1">IF(IFERROR(VLOOKUP($E1150,Dold_sammanfattning!$A:$J,COLUMN(Dold_sammanfattning!$C:$C),0),"")="","",VLOOKUP($E1150,Dold_sammanfattning!$A:$J,COLUMN(Dold_sammanfattning!$C:$C),0))</f>
        <v/>
      </c>
      <c r="F1150" s="16" t="e">
        <f ca="1">VLOOKUP($E1150,Dold_sammanfattning!$A:$K,COLUMN(Dold_sammanfattning!$K:$K),0)</f>
        <v>#N/A</v>
      </c>
    </row>
    <row r="1151" spans="2:6" x14ac:dyDescent="0.3">
      <c r="B1151" t="str">
        <f ca="1">IF(IFERROR(VLOOKUP($E1151,Dold_sammanfattning!$A:$J,COLUMN(Dold_sammanfattning!$C:$C),0),"")="","",VLOOKUP($E1151,Dold_sammanfattning!$A:$J,COLUMN(Dold_sammanfattning!$C:$C),0))</f>
        <v/>
      </c>
      <c r="F1151" s="16" t="e">
        <f ca="1">VLOOKUP($E1151,Dold_sammanfattning!$A:$K,COLUMN(Dold_sammanfattning!$K:$K),0)</f>
        <v>#N/A</v>
      </c>
    </row>
    <row r="1152" spans="2:6" x14ac:dyDescent="0.3">
      <c r="B1152" t="str">
        <f ca="1">IF(IFERROR(VLOOKUP($E1152,Dold_sammanfattning!$A:$J,COLUMN(Dold_sammanfattning!$C:$C),0),"")="","",VLOOKUP($E1152,Dold_sammanfattning!$A:$J,COLUMN(Dold_sammanfattning!$C:$C),0))</f>
        <v/>
      </c>
      <c r="F1152" s="16" t="e">
        <f ca="1">VLOOKUP($E1152,Dold_sammanfattning!$A:$K,COLUMN(Dold_sammanfattning!$K:$K),0)</f>
        <v>#N/A</v>
      </c>
    </row>
    <row r="1153" spans="2:6" x14ac:dyDescent="0.3">
      <c r="B1153" t="str">
        <f ca="1">IF(IFERROR(VLOOKUP($E1153,Dold_sammanfattning!$A:$J,COLUMN(Dold_sammanfattning!$C:$C),0),"")="","",VLOOKUP($E1153,Dold_sammanfattning!$A:$J,COLUMN(Dold_sammanfattning!$C:$C),0))</f>
        <v/>
      </c>
      <c r="F1153" s="16" t="e">
        <f ca="1">VLOOKUP($E1153,Dold_sammanfattning!$A:$K,COLUMN(Dold_sammanfattning!$K:$K),0)</f>
        <v>#N/A</v>
      </c>
    </row>
    <row r="1154" spans="2:6" x14ac:dyDescent="0.3">
      <c r="B1154" t="str">
        <f ca="1">IF(IFERROR(VLOOKUP($E1154,Dold_sammanfattning!$A:$J,COLUMN(Dold_sammanfattning!$C:$C),0),"")="","",VLOOKUP($E1154,Dold_sammanfattning!$A:$J,COLUMN(Dold_sammanfattning!$C:$C),0))</f>
        <v/>
      </c>
      <c r="F1154" s="16" t="e">
        <f ca="1">VLOOKUP($E1154,Dold_sammanfattning!$A:$K,COLUMN(Dold_sammanfattning!$K:$K),0)</f>
        <v>#N/A</v>
      </c>
    </row>
    <row r="1155" spans="2:6" x14ac:dyDescent="0.3">
      <c r="B1155" t="str">
        <f ca="1">IF(IFERROR(VLOOKUP($E1155,Dold_sammanfattning!$A:$J,COLUMN(Dold_sammanfattning!$C:$C),0),"")="","",VLOOKUP($E1155,Dold_sammanfattning!$A:$J,COLUMN(Dold_sammanfattning!$C:$C),0))</f>
        <v/>
      </c>
      <c r="F1155" s="16" t="e">
        <f ca="1">VLOOKUP($E1155,Dold_sammanfattning!$A:$K,COLUMN(Dold_sammanfattning!$K:$K),0)</f>
        <v>#N/A</v>
      </c>
    </row>
    <row r="1156" spans="2:6" x14ac:dyDescent="0.3">
      <c r="B1156" t="str">
        <f ca="1">IF(IFERROR(VLOOKUP($E1156,Dold_sammanfattning!$A:$J,COLUMN(Dold_sammanfattning!$C:$C),0),"")="","",VLOOKUP($E1156,Dold_sammanfattning!$A:$J,COLUMN(Dold_sammanfattning!$C:$C),0))</f>
        <v/>
      </c>
      <c r="F1156" s="16" t="e">
        <f ca="1">VLOOKUP($E1156,Dold_sammanfattning!$A:$K,COLUMN(Dold_sammanfattning!$K:$K),0)</f>
        <v>#N/A</v>
      </c>
    </row>
    <row r="1157" spans="2:6" x14ac:dyDescent="0.3">
      <c r="B1157" t="str">
        <f ca="1">IF(IFERROR(VLOOKUP($E1157,Dold_sammanfattning!$A:$J,COLUMN(Dold_sammanfattning!$C:$C),0),"")="","",VLOOKUP($E1157,Dold_sammanfattning!$A:$J,COLUMN(Dold_sammanfattning!$C:$C),0))</f>
        <v/>
      </c>
      <c r="F1157" s="16" t="e">
        <f ca="1">VLOOKUP($E1157,Dold_sammanfattning!$A:$K,COLUMN(Dold_sammanfattning!$K:$K),0)</f>
        <v>#N/A</v>
      </c>
    </row>
    <row r="1158" spans="2:6" x14ac:dyDescent="0.3">
      <c r="B1158" t="str">
        <f ca="1">IF(IFERROR(VLOOKUP($E1158,Dold_sammanfattning!$A:$J,COLUMN(Dold_sammanfattning!$C:$C),0),"")="","",VLOOKUP($E1158,Dold_sammanfattning!$A:$J,COLUMN(Dold_sammanfattning!$C:$C),0))</f>
        <v/>
      </c>
      <c r="F1158" s="16" t="e">
        <f ca="1">VLOOKUP($E1158,Dold_sammanfattning!$A:$K,COLUMN(Dold_sammanfattning!$K:$K),0)</f>
        <v>#N/A</v>
      </c>
    </row>
    <row r="1159" spans="2:6" x14ac:dyDescent="0.3">
      <c r="B1159" t="str">
        <f ca="1">IF(IFERROR(VLOOKUP($E1159,Dold_sammanfattning!$A:$J,COLUMN(Dold_sammanfattning!$C:$C),0),"")="","",VLOOKUP($E1159,Dold_sammanfattning!$A:$J,COLUMN(Dold_sammanfattning!$C:$C),0))</f>
        <v/>
      </c>
      <c r="F1159" s="16" t="e">
        <f ca="1">VLOOKUP($E1159,Dold_sammanfattning!$A:$K,COLUMN(Dold_sammanfattning!$K:$K),0)</f>
        <v>#N/A</v>
      </c>
    </row>
    <row r="1160" spans="2:6" x14ac:dyDescent="0.3">
      <c r="B1160" t="str">
        <f ca="1">IF(IFERROR(VLOOKUP($E1160,Dold_sammanfattning!$A:$J,COLUMN(Dold_sammanfattning!$C:$C),0),"")="","",VLOOKUP($E1160,Dold_sammanfattning!$A:$J,COLUMN(Dold_sammanfattning!$C:$C),0))</f>
        <v/>
      </c>
      <c r="F1160" s="16" t="e">
        <f ca="1">VLOOKUP($E1160,Dold_sammanfattning!$A:$K,COLUMN(Dold_sammanfattning!$K:$K),0)</f>
        <v>#N/A</v>
      </c>
    </row>
    <row r="1161" spans="2:6" x14ac:dyDescent="0.3">
      <c r="B1161" t="str">
        <f ca="1">IF(IFERROR(VLOOKUP($E1161,Dold_sammanfattning!$A:$J,COLUMN(Dold_sammanfattning!$C:$C),0),"")="","",VLOOKUP($E1161,Dold_sammanfattning!$A:$J,COLUMN(Dold_sammanfattning!$C:$C),0))</f>
        <v/>
      </c>
      <c r="F1161" s="16" t="e">
        <f ca="1">VLOOKUP($E1161,Dold_sammanfattning!$A:$K,COLUMN(Dold_sammanfattning!$K:$K),0)</f>
        <v>#N/A</v>
      </c>
    </row>
    <row r="1162" spans="2:6" x14ac:dyDescent="0.3">
      <c r="B1162" t="str">
        <f ca="1">IF(IFERROR(VLOOKUP($E1162,Dold_sammanfattning!$A:$J,COLUMN(Dold_sammanfattning!$C:$C),0),"")="","",VLOOKUP($E1162,Dold_sammanfattning!$A:$J,COLUMN(Dold_sammanfattning!$C:$C),0))</f>
        <v/>
      </c>
      <c r="F1162" s="16" t="e">
        <f ca="1">VLOOKUP($E1162,Dold_sammanfattning!$A:$K,COLUMN(Dold_sammanfattning!$K:$K),0)</f>
        <v>#N/A</v>
      </c>
    </row>
    <row r="1163" spans="2:6" x14ac:dyDescent="0.3">
      <c r="B1163" t="str">
        <f ca="1">IF(IFERROR(VLOOKUP($E1163,Dold_sammanfattning!$A:$J,COLUMN(Dold_sammanfattning!$C:$C),0),"")="","",VLOOKUP($E1163,Dold_sammanfattning!$A:$J,COLUMN(Dold_sammanfattning!$C:$C),0))</f>
        <v/>
      </c>
      <c r="F1163" s="16" t="e">
        <f ca="1">VLOOKUP($E1163,Dold_sammanfattning!$A:$K,COLUMN(Dold_sammanfattning!$K:$K),0)</f>
        <v>#N/A</v>
      </c>
    </row>
    <row r="1164" spans="2:6" x14ac:dyDescent="0.3">
      <c r="B1164" t="str">
        <f ca="1">IF(IFERROR(VLOOKUP($E1164,Dold_sammanfattning!$A:$J,COLUMN(Dold_sammanfattning!$C:$C),0),"")="","",VLOOKUP($E1164,Dold_sammanfattning!$A:$J,COLUMN(Dold_sammanfattning!$C:$C),0))</f>
        <v/>
      </c>
      <c r="F1164" s="16" t="e">
        <f ca="1">VLOOKUP($E1164,Dold_sammanfattning!$A:$K,COLUMN(Dold_sammanfattning!$K:$K),0)</f>
        <v>#N/A</v>
      </c>
    </row>
    <row r="1165" spans="2:6" x14ac:dyDescent="0.3">
      <c r="B1165" t="str">
        <f ca="1">IF(IFERROR(VLOOKUP($E1165,Dold_sammanfattning!$A:$J,COLUMN(Dold_sammanfattning!$C:$C),0),"")="","",VLOOKUP($E1165,Dold_sammanfattning!$A:$J,COLUMN(Dold_sammanfattning!$C:$C),0))</f>
        <v/>
      </c>
      <c r="F1165" s="16" t="e">
        <f ca="1">VLOOKUP($E1165,Dold_sammanfattning!$A:$K,COLUMN(Dold_sammanfattning!$K:$K),0)</f>
        <v>#N/A</v>
      </c>
    </row>
    <row r="1166" spans="2:6" x14ac:dyDescent="0.3">
      <c r="B1166" t="str">
        <f ca="1">IF(IFERROR(VLOOKUP($E1166,Dold_sammanfattning!$A:$J,COLUMN(Dold_sammanfattning!$C:$C),0),"")="","",VLOOKUP($E1166,Dold_sammanfattning!$A:$J,COLUMN(Dold_sammanfattning!$C:$C),0))</f>
        <v/>
      </c>
      <c r="F1166" s="16" t="e">
        <f ca="1">VLOOKUP($E1166,Dold_sammanfattning!$A:$K,COLUMN(Dold_sammanfattning!$K:$K),0)</f>
        <v>#N/A</v>
      </c>
    </row>
    <row r="1167" spans="2:6" x14ac:dyDescent="0.3">
      <c r="B1167" t="str">
        <f ca="1">IF(IFERROR(VLOOKUP($E1167,Dold_sammanfattning!$A:$J,COLUMN(Dold_sammanfattning!$C:$C),0),"")="","",VLOOKUP($E1167,Dold_sammanfattning!$A:$J,COLUMN(Dold_sammanfattning!$C:$C),0))</f>
        <v/>
      </c>
      <c r="F1167" s="16" t="e">
        <f ca="1">VLOOKUP($E1167,Dold_sammanfattning!$A:$K,COLUMN(Dold_sammanfattning!$K:$K),0)</f>
        <v>#N/A</v>
      </c>
    </row>
    <row r="1168" spans="2:6" x14ac:dyDescent="0.3">
      <c r="B1168" t="str">
        <f ca="1">IF(IFERROR(VLOOKUP($E1168,Dold_sammanfattning!$A:$J,COLUMN(Dold_sammanfattning!$C:$C),0),"")="","",VLOOKUP($E1168,Dold_sammanfattning!$A:$J,COLUMN(Dold_sammanfattning!$C:$C),0))</f>
        <v/>
      </c>
      <c r="F1168" s="16" t="e">
        <f ca="1">VLOOKUP($E1168,Dold_sammanfattning!$A:$K,COLUMN(Dold_sammanfattning!$K:$K),0)</f>
        <v>#N/A</v>
      </c>
    </row>
    <row r="1169" spans="2:6" x14ac:dyDescent="0.3">
      <c r="B1169" t="str">
        <f ca="1">IF(IFERROR(VLOOKUP($E1169,Dold_sammanfattning!$A:$J,COLUMN(Dold_sammanfattning!$C:$C),0),"")="","",VLOOKUP($E1169,Dold_sammanfattning!$A:$J,COLUMN(Dold_sammanfattning!$C:$C),0))</f>
        <v/>
      </c>
      <c r="F1169" s="16" t="e">
        <f ca="1">VLOOKUP($E1169,Dold_sammanfattning!$A:$K,COLUMN(Dold_sammanfattning!$K:$K),0)</f>
        <v>#N/A</v>
      </c>
    </row>
    <row r="1170" spans="2:6" x14ac:dyDescent="0.3">
      <c r="B1170" t="str">
        <f ca="1">IF(IFERROR(VLOOKUP($E1170,Dold_sammanfattning!$A:$J,COLUMN(Dold_sammanfattning!$C:$C),0),"")="","",VLOOKUP($E1170,Dold_sammanfattning!$A:$J,COLUMN(Dold_sammanfattning!$C:$C),0))</f>
        <v/>
      </c>
      <c r="F1170" s="16" t="e">
        <f ca="1">VLOOKUP($E1170,Dold_sammanfattning!$A:$K,COLUMN(Dold_sammanfattning!$K:$K),0)</f>
        <v>#N/A</v>
      </c>
    </row>
    <row r="1171" spans="2:6" x14ac:dyDescent="0.3">
      <c r="B1171" t="str">
        <f ca="1">IF(IFERROR(VLOOKUP($E1171,Dold_sammanfattning!$A:$J,COLUMN(Dold_sammanfattning!$C:$C),0),"")="","",VLOOKUP($E1171,Dold_sammanfattning!$A:$J,COLUMN(Dold_sammanfattning!$C:$C),0))</f>
        <v/>
      </c>
      <c r="F1171" s="16" t="e">
        <f ca="1">VLOOKUP($E1171,Dold_sammanfattning!$A:$K,COLUMN(Dold_sammanfattning!$K:$K),0)</f>
        <v>#N/A</v>
      </c>
    </row>
    <row r="1172" spans="2:6" x14ac:dyDescent="0.3">
      <c r="B1172" t="str">
        <f ca="1">IF(IFERROR(VLOOKUP($E1172,Dold_sammanfattning!$A:$J,COLUMN(Dold_sammanfattning!$C:$C),0),"")="","",VLOOKUP($E1172,Dold_sammanfattning!$A:$J,COLUMN(Dold_sammanfattning!$C:$C),0))</f>
        <v/>
      </c>
      <c r="F1172" s="16" t="e">
        <f ca="1">VLOOKUP($E1172,Dold_sammanfattning!$A:$K,COLUMN(Dold_sammanfattning!$K:$K),0)</f>
        <v>#N/A</v>
      </c>
    </row>
    <row r="1173" spans="2:6" x14ac:dyDescent="0.3">
      <c r="B1173" t="str">
        <f ca="1">IF(IFERROR(VLOOKUP($E1173,Dold_sammanfattning!$A:$J,COLUMN(Dold_sammanfattning!$C:$C),0),"")="","",VLOOKUP($E1173,Dold_sammanfattning!$A:$J,COLUMN(Dold_sammanfattning!$C:$C),0))</f>
        <v/>
      </c>
      <c r="F1173" s="16" t="e">
        <f ca="1">VLOOKUP($E1173,Dold_sammanfattning!$A:$K,COLUMN(Dold_sammanfattning!$K:$K),0)</f>
        <v>#N/A</v>
      </c>
    </row>
    <row r="1174" spans="2:6" x14ac:dyDescent="0.3">
      <c r="B1174" t="str">
        <f ca="1">IF(IFERROR(VLOOKUP($E1174,Dold_sammanfattning!$A:$J,COLUMN(Dold_sammanfattning!$C:$C),0),"")="","",VLOOKUP($E1174,Dold_sammanfattning!$A:$J,COLUMN(Dold_sammanfattning!$C:$C),0))</f>
        <v/>
      </c>
      <c r="F1174" s="16" t="e">
        <f ca="1">VLOOKUP($E1174,Dold_sammanfattning!$A:$K,COLUMN(Dold_sammanfattning!$K:$K),0)</f>
        <v>#N/A</v>
      </c>
    </row>
    <row r="1175" spans="2:6" x14ac:dyDescent="0.3">
      <c r="B1175" t="str">
        <f ca="1">IF(IFERROR(VLOOKUP($E1175,Dold_sammanfattning!$A:$J,COLUMN(Dold_sammanfattning!$C:$C),0),"")="","",VLOOKUP($E1175,Dold_sammanfattning!$A:$J,COLUMN(Dold_sammanfattning!$C:$C),0))</f>
        <v/>
      </c>
      <c r="F1175" s="16" t="e">
        <f ca="1">VLOOKUP($E1175,Dold_sammanfattning!$A:$K,COLUMN(Dold_sammanfattning!$K:$K),0)</f>
        <v>#N/A</v>
      </c>
    </row>
    <row r="1176" spans="2:6" x14ac:dyDescent="0.3">
      <c r="B1176" t="str">
        <f ca="1">IF(IFERROR(VLOOKUP($E1176,Dold_sammanfattning!$A:$J,COLUMN(Dold_sammanfattning!$C:$C),0),"")="","",VLOOKUP($E1176,Dold_sammanfattning!$A:$J,COLUMN(Dold_sammanfattning!$C:$C),0))</f>
        <v/>
      </c>
      <c r="F1176" s="16" t="e">
        <f ca="1">VLOOKUP($E1176,Dold_sammanfattning!$A:$K,COLUMN(Dold_sammanfattning!$K:$K),0)</f>
        <v>#N/A</v>
      </c>
    </row>
    <row r="1177" spans="2:6" x14ac:dyDescent="0.3">
      <c r="B1177" t="str">
        <f ca="1">IF(IFERROR(VLOOKUP($E1177,Dold_sammanfattning!$A:$J,COLUMN(Dold_sammanfattning!$C:$C),0),"")="","",VLOOKUP($E1177,Dold_sammanfattning!$A:$J,COLUMN(Dold_sammanfattning!$C:$C),0))</f>
        <v/>
      </c>
      <c r="F1177" s="16" t="e">
        <f ca="1">VLOOKUP($E1177,Dold_sammanfattning!$A:$K,COLUMN(Dold_sammanfattning!$K:$K),0)</f>
        <v>#N/A</v>
      </c>
    </row>
    <row r="1178" spans="2:6" x14ac:dyDescent="0.3">
      <c r="B1178" t="str">
        <f ca="1">IF(IFERROR(VLOOKUP($E1178,Dold_sammanfattning!$A:$J,COLUMN(Dold_sammanfattning!$C:$C),0),"")="","",VLOOKUP($E1178,Dold_sammanfattning!$A:$J,COLUMN(Dold_sammanfattning!$C:$C),0))</f>
        <v/>
      </c>
      <c r="F1178" s="16" t="e">
        <f ca="1">VLOOKUP($E1178,Dold_sammanfattning!$A:$K,COLUMN(Dold_sammanfattning!$K:$K),0)</f>
        <v>#N/A</v>
      </c>
    </row>
    <row r="1179" spans="2:6" x14ac:dyDescent="0.3">
      <c r="B1179" t="str">
        <f ca="1">IF(IFERROR(VLOOKUP($E1179,Dold_sammanfattning!$A:$J,COLUMN(Dold_sammanfattning!$C:$C),0),"")="","",VLOOKUP($E1179,Dold_sammanfattning!$A:$J,COLUMN(Dold_sammanfattning!$C:$C),0))</f>
        <v/>
      </c>
      <c r="F1179" s="16" t="e">
        <f ca="1">VLOOKUP($E1179,Dold_sammanfattning!$A:$K,COLUMN(Dold_sammanfattning!$K:$K),0)</f>
        <v>#N/A</v>
      </c>
    </row>
    <row r="1180" spans="2:6" x14ac:dyDescent="0.3">
      <c r="B1180" t="str">
        <f ca="1">IF(IFERROR(VLOOKUP($E1180,Dold_sammanfattning!$A:$J,COLUMN(Dold_sammanfattning!$C:$C),0),"")="","",VLOOKUP($E1180,Dold_sammanfattning!$A:$J,COLUMN(Dold_sammanfattning!$C:$C),0))</f>
        <v/>
      </c>
      <c r="F1180" s="16" t="e">
        <f ca="1">VLOOKUP($E1180,Dold_sammanfattning!$A:$K,COLUMN(Dold_sammanfattning!$K:$K),0)</f>
        <v>#N/A</v>
      </c>
    </row>
    <row r="1181" spans="2:6" x14ac:dyDescent="0.3">
      <c r="B1181" t="str">
        <f ca="1">IF(IFERROR(VLOOKUP($E1181,Dold_sammanfattning!$A:$J,COLUMN(Dold_sammanfattning!$C:$C),0),"")="","",VLOOKUP($E1181,Dold_sammanfattning!$A:$J,COLUMN(Dold_sammanfattning!$C:$C),0))</f>
        <v/>
      </c>
      <c r="F1181" s="16" t="e">
        <f ca="1">VLOOKUP($E1181,Dold_sammanfattning!$A:$K,COLUMN(Dold_sammanfattning!$K:$K),0)</f>
        <v>#N/A</v>
      </c>
    </row>
    <row r="1182" spans="2:6" x14ac:dyDescent="0.3">
      <c r="B1182" t="str">
        <f ca="1">IF(IFERROR(VLOOKUP($E1182,Dold_sammanfattning!$A:$J,COLUMN(Dold_sammanfattning!$C:$C),0),"")="","",VLOOKUP($E1182,Dold_sammanfattning!$A:$J,COLUMN(Dold_sammanfattning!$C:$C),0))</f>
        <v/>
      </c>
      <c r="F1182" s="16" t="e">
        <f ca="1">VLOOKUP($E1182,Dold_sammanfattning!$A:$K,COLUMN(Dold_sammanfattning!$K:$K),0)</f>
        <v>#N/A</v>
      </c>
    </row>
    <row r="1183" spans="2:6" x14ac:dyDescent="0.3">
      <c r="B1183" t="str">
        <f ca="1">IF(IFERROR(VLOOKUP($E1183,Dold_sammanfattning!$A:$J,COLUMN(Dold_sammanfattning!$C:$C),0),"")="","",VLOOKUP($E1183,Dold_sammanfattning!$A:$J,COLUMN(Dold_sammanfattning!$C:$C),0))</f>
        <v/>
      </c>
      <c r="F1183" s="16" t="e">
        <f ca="1">VLOOKUP($E1183,Dold_sammanfattning!$A:$K,COLUMN(Dold_sammanfattning!$K:$K),0)</f>
        <v>#N/A</v>
      </c>
    </row>
    <row r="1184" spans="2:6" x14ac:dyDescent="0.3">
      <c r="B1184" t="str">
        <f ca="1">IF(IFERROR(VLOOKUP($E1184,Dold_sammanfattning!$A:$J,COLUMN(Dold_sammanfattning!$C:$C),0),"")="","",VLOOKUP($E1184,Dold_sammanfattning!$A:$J,COLUMN(Dold_sammanfattning!$C:$C),0))</f>
        <v/>
      </c>
      <c r="F1184" s="16" t="e">
        <f ca="1">VLOOKUP($E1184,Dold_sammanfattning!$A:$K,COLUMN(Dold_sammanfattning!$K:$K),0)</f>
        <v>#N/A</v>
      </c>
    </row>
    <row r="1185" spans="2:6" x14ac:dyDescent="0.3">
      <c r="B1185" t="str">
        <f ca="1">IF(IFERROR(VLOOKUP($E1185,Dold_sammanfattning!$A:$J,COLUMN(Dold_sammanfattning!$C:$C),0),"")="","",VLOOKUP($E1185,Dold_sammanfattning!$A:$J,COLUMN(Dold_sammanfattning!$C:$C),0))</f>
        <v/>
      </c>
      <c r="F1185" s="16" t="e">
        <f ca="1">VLOOKUP($E1185,Dold_sammanfattning!$A:$K,COLUMN(Dold_sammanfattning!$K:$K),0)</f>
        <v>#N/A</v>
      </c>
    </row>
    <row r="1186" spans="2:6" x14ac:dyDescent="0.3">
      <c r="B1186" t="str">
        <f ca="1">IF(IFERROR(VLOOKUP($E1186,Dold_sammanfattning!$A:$J,COLUMN(Dold_sammanfattning!$C:$C),0),"")="","",VLOOKUP($E1186,Dold_sammanfattning!$A:$J,COLUMN(Dold_sammanfattning!$C:$C),0))</f>
        <v/>
      </c>
      <c r="F1186" s="16" t="e">
        <f ca="1">VLOOKUP($E1186,Dold_sammanfattning!$A:$K,COLUMN(Dold_sammanfattning!$K:$K),0)</f>
        <v>#N/A</v>
      </c>
    </row>
    <row r="1187" spans="2:6" x14ac:dyDescent="0.3">
      <c r="B1187" t="str">
        <f ca="1">IF(IFERROR(VLOOKUP($E1187,Dold_sammanfattning!$A:$J,COLUMN(Dold_sammanfattning!$C:$C),0),"")="","",VLOOKUP($E1187,Dold_sammanfattning!$A:$J,COLUMN(Dold_sammanfattning!$C:$C),0))</f>
        <v/>
      </c>
      <c r="F1187" s="16" t="e">
        <f ca="1">VLOOKUP($E1187,Dold_sammanfattning!$A:$K,COLUMN(Dold_sammanfattning!$K:$K),0)</f>
        <v>#N/A</v>
      </c>
    </row>
    <row r="1188" spans="2:6" x14ac:dyDescent="0.3">
      <c r="B1188" t="str">
        <f ca="1">IF(IFERROR(VLOOKUP($E1188,Dold_sammanfattning!$A:$J,COLUMN(Dold_sammanfattning!$C:$C),0),"")="","",VLOOKUP($E1188,Dold_sammanfattning!$A:$J,COLUMN(Dold_sammanfattning!$C:$C),0))</f>
        <v/>
      </c>
      <c r="F1188" s="16" t="e">
        <f ca="1">VLOOKUP($E1188,Dold_sammanfattning!$A:$K,COLUMN(Dold_sammanfattning!$K:$K),0)</f>
        <v>#N/A</v>
      </c>
    </row>
    <row r="1189" spans="2:6" x14ac:dyDescent="0.3">
      <c r="B1189" t="str">
        <f ca="1">IF(IFERROR(VLOOKUP($E1189,Dold_sammanfattning!$A:$J,COLUMN(Dold_sammanfattning!$C:$C),0),"")="","",VLOOKUP($E1189,Dold_sammanfattning!$A:$J,COLUMN(Dold_sammanfattning!$C:$C),0))</f>
        <v/>
      </c>
      <c r="F1189" s="16" t="e">
        <f ca="1">VLOOKUP($E1189,Dold_sammanfattning!$A:$K,COLUMN(Dold_sammanfattning!$K:$K),0)</f>
        <v>#N/A</v>
      </c>
    </row>
    <row r="1190" spans="2:6" x14ac:dyDescent="0.3">
      <c r="B1190" t="str">
        <f ca="1">IF(IFERROR(VLOOKUP($E1190,Dold_sammanfattning!$A:$J,COLUMN(Dold_sammanfattning!$C:$C),0),"")="","",VLOOKUP($E1190,Dold_sammanfattning!$A:$J,COLUMN(Dold_sammanfattning!$C:$C),0))</f>
        <v/>
      </c>
      <c r="F1190" s="16" t="e">
        <f ca="1">VLOOKUP($E1190,Dold_sammanfattning!$A:$K,COLUMN(Dold_sammanfattning!$K:$K),0)</f>
        <v>#N/A</v>
      </c>
    </row>
    <row r="1191" spans="2:6" x14ac:dyDescent="0.3">
      <c r="B1191" t="str">
        <f ca="1">IF(IFERROR(VLOOKUP($E1191,Dold_sammanfattning!$A:$J,COLUMN(Dold_sammanfattning!$C:$C),0),"")="","",VLOOKUP($E1191,Dold_sammanfattning!$A:$J,COLUMN(Dold_sammanfattning!$C:$C),0))</f>
        <v/>
      </c>
      <c r="F1191" s="16" t="e">
        <f ca="1">VLOOKUP($E1191,Dold_sammanfattning!$A:$K,COLUMN(Dold_sammanfattning!$K:$K),0)</f>
        <v>#N/A</v>
      </c>
    </row>
    <row r="1192" spans="2:6" x14ac:dyDescent="0.3">
      <c r="B1192" t="str">
        <f ca="1">IF(IFERROR(VLOOKUP($E1192,Dold_sammanfattning!$A:$J,COLUMN(Dold_sammanfattning!$C:$C),0),"")="","",VLOOKUP($E1192,Dold_sammanfattning!$A:$J,COLUMN(Dold_sammanfattning!$C:$C),0))</f>
        <v/>
      </c>
      <c r="F1192" s="16" t="e">
        <f ca="1">VLOOKUP($E1192,Dold_sammanfattning!$A:$K,COLUMN(Dold_sammanfattning!$K:$K),0)</f>
        <v>#N/A</v>
      </c>
    </row>
    <row r="1193" spans="2:6" x14ac:dyDescent="0.3">
      <c r="B1193" t="str">
        <f ca="1">IF(IFERROR(VLOOKUP($E1193,Dold_sammanfattning!$A:$J,COLUMN(Dold_sammanfattning!$C:$C),0),"")="","",VLOOKUP($E1193,Dold_sammanfattning!$A:$J,COLUMN(Dold_sammanfattning!$C:$C),0))</f>
        <v/>
      </c>
      <c r="F1193" s="16" t="e">
        <f ca="1">VLOOKUP($E1193,Dold_sammanfattning!$A:$K,COLUMN(Dold_sammanfattning!$K:$K),0)</f>
        <v>#N/A</v>
      </c>
    </row>
    <row r="1194" spans="2:6" x14ac:dyDescent="0.3">
      <c r="B1194" t="str">
        <f ca="1">IF(IFERROR(VLOOKUP($E1194,Dold_sammanfattning!$A:$J,COLUMN(Dold_sammanfattning!$C:$C),0),"")="","",VLOOKUP($E1194,Dold_sammanfattning!$A:$J,COLUMN(Dold_sammanfattning!$C:$C),0))</f>
        <v/>
      </c>
      <c r="F1194" s="16" t="e">
        <f ca="1">VLOOKUP($E1194,Dold_sammanfattning!$A:$K,COLUMN(Dold_sammanfattning!$K:$K),0)</f>
        <v>#N/A</v>
      </c>
    </row>
    <row r="1195" spans="2:6" x14ac:dyDescent="0.3">
      <c r="B1195" t="str">
        <f ca="1">IF(IFERROR(VLOOKUP($E1195,Dold_sammanfattning!$A:$J,COLUMN(Dold_sammanfattning!$C:$C),0),"")="","",VLOOKUP($E1195,Dold_sammanfattning!$A:$J,COLUMN(Dold_sammanfattning!$C:$C),0))</f>
        <v/>
      </c>
      <c r="F1195" s="16" t="e">
        <f ca="1">VLOOKUP($E1195,Dold_sammanfattning!$A:$K,COLUMN(Dold_sammanfattning!$K:$K),0)</f>
        <v>#N/A</v>
      </c>
    </row>
    <row r="1196" spans="2:6" x14ac:dyDescent="0.3">
      <c r="B1196" t="str">
        <f ca="1">IF(IFERROR(VLOOKUP($E1196,Dold_sammanfattning!$A:$J,COLUMN(Dold_sammanfattning!$C:$C),0),"")="","",VLOOKUP($E1196,Dold_sammanfattning!$A:$J,COLUMN(Dold_sammanfattning!$C:$C),0))</f>
        <v/>
      </c>
      <c r="F1196" s="16" t="e">
        <f ca="1">VLOOKUP($E1196,Dold_sammanfattning!$A:$K,COLUMN(Dold_sammanfattning!$K:$K),0)</f>
        <v>#N/A</v>
      </c>
    </row>
    <row r="1197" spans="2:6" x14ac:dyDescent="0.3">
      <c r="B1197" t="str">
        <f ca="1">IF(IFERROR(VLOOKUP($E1197,Dold_sammanfattning!$A:$J,COLUMN(Dold_sammanfattning!$C:$C),0),"")="","",VLOOKUP($E1197,Dold_sammanfattning!$A:$J,COLUMN(Dold_sammanfattning!$C:$C),0))</f>
        <v/>
      </c>
      <c r="F1197" s="16" t="e">
        <f ca="1">VLOOKUP($E1197,Dold_sammanfattning!$A:$K,COLUMN(Dold_sammanfattning!$K:$K),0)</f>
        <v>#N/A</v>
      </c>
    </row>
    <row r="1198" spans="2:6" x14ac:dyDescent="0.3">
      <c r="B1198" t="str">
        <f ca="1">IF(IFERROR(VLOOKUP($E1198,Dold_sammanfattning!$A:$J,COLUMN(Dold_sammanfattning!$C:$C),0),"")="","",VLOOKUP($E1198,Dold_sammanfattning!$A:$J,COLUMN(Dold_sammanfattning!$C:$C),0))</f>
        <v/>
      </c>
      <c r="F1198" s="16" t="e">
        <f ca="1">VLOOKUP($E1198,Dold_sammanfattning!$A:$K,COLUMN(Dold_sammanfattning!$K:$K),0)</f>
        <v>#N/A</v>
      </c>
    </row>
    <row r="1199" spans="2:6" x14ac:dyDescent="0.3">
      <c r="B1199" t="str">
        <f ca="1">IF(IFERROR(VLOOKUP($E1199,Dold_sammanfattning!$A:$J,COLUMN(Dold_sammanfattning!$C:$C),0),"")="","",VLOOKUP($E1199,Dold_sammanfattning!$A:$J,COLUMN(Dold_sammanfattning!$C:$C),0))</f>
        <v/>
      </c>
      <c r="F1199" s="16" t="e">
        <f ca="1">VLOOKUP($E1199,Dold_sammanfattning!$A:$K,COLUMN(Dold_sammanfattning!$K:$K),0)</f>
        <v>#N/A</v>
      </c>
    </row>
    <row r="1200" spans="2:6" x14ac:dyDescent="0.3">
      <c r="B1200" t="str">
        <f ca="1">IF(IFERROR(VLOOKUP($E1200,Dold_sammanfattning!$A:$J,COLUMN(Dold_sammanfattning!$C:$C),0),"")="","",VLOOKUP($E1200,Dold_sammanfattning!$A:$J,COLUMN(Dold_sammanfattning!$C:$C),0))</f>
        <v/>
      </c>
      <c r="F1200" s="16" t="e">
        <f ca="1">VLOOKUP($E1200,Dold_sammanfattning!$A:$K,COLUMN(Dold_sammanfattning!$K:$K),0)</f>
        <v>#N/A</v>
      </c>
    </row>
  </sheetData>
  <sheetProtection algorithmName="SHA-512" hashValue="xCeJt6lHktfsUB1yZjih0dawdk7uBCJWhD7W7EP6bIOLl1TgAJDA8NlAZIL8wHQ3yDUurbVDg8aWfKgE1lyD6w==" saltValue="wL7TUgtrkVnIo86T6WztGw==" spinCount="100000" sheet="1" objects="1" scenarios="1"/>
  <conditionalFormatting sqref="A4:D1200">
    <cfRule type="expression" dxfId="89" priority="1">
      <formula>($F4="Rubrik")</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07282-ED59-4F43-8B8B-4B6BF3B23F2C}">
  <dimension ref="A1:K642"/>
  <sheetViews>
    <sheetView showZeros="0" workbookViewId="0"/>
  </sheetViews>
  <sheetFormatPr defaultColWidth="9" defaultRowHeight="13.5" x14ac:dyDescent="0.25"/>
  <cols>
    <col min="1" max="1" width="6.375" style="1" customWidth="1"/>
    <col min="2" max="2" width="16.875" style="1" customWidth="1"/>
    <col min="3" max="4" width="28.625" style="1" customWidth="1"/>
    <col min="5" max="5" width="17.875" style="47" customWidth="1"/>
    <col min="6" max="6" width="15" style="1" customWidth="1"/>
    <col min="7" max="7" width="9.5" style="1" customWidth="1"/>
    <col min="8" max="8" width="16.625" style="1" customWidth="1"/>
    <col min="9" max="9" width="17.875" style="1" customWidth="1"/>
    <col min="10" max="10" width="16.625" style="1" customWidth="1"/>
    <col min="11" max="16384" width="9" style="1"/>
  </cols>
  <sheetData>
    <row r="1" spans="1:11" s="14" customFormat="1" ht="12.75" x14ac:dyDescent="0.2">
      <c r="A1" s="14" t="s">
        <v>1</v>
      </c>
      <c r="B1" s="14" t="s">
        <v>2</v>
      </c>
      <c r="C1" s="14" t="s">
        <v>3</v>
      </c>
      <c r="E1" s="49" t="s">
        <v>10</v>
      </c>
      <c r="F1" s="14" t="s">
        <v>14</v>
      </c>
      <c r="G1" s="14" t="s">
        <v>13</v>
      </c>
      <c r="H1" s="14" t="s">
        <v>19</v>
      </c>
      <c r="I1" s="14" t="s">
        <v>4</v>
      </c>
      <c r="J1" s="14" t="s">
        <v>5</v>
      </c>
      <c r="K1" s="14" t="s">
        <v>307</v>
      </c>
    </row>
    <row r="2" spans="1:11" ht="12.6" x14ac:dyDescent="0.25">
      <c r="A2" s="1" t="str">
        <f>IF(J2=1,SUM(J$2:J2),"")</f>
        <v/>
      </c>
      <c r="B2" s="1" t="str">
        <f>VLOOKUP(F2,Dold_registerinfo!$A:$E,COLUMN(Dold_registerinfo!$D:$D),0)</f>
        <v>Cancerregistret (CAN)</v>
      </c>
      <c r="E2" s="48"/>
      <c r="F2" s="1" t="s">
        <v>693</v>
      </c>
      <c r="G2" s="1" t="s">
        <v>268</v>
      </c>
      <c r="H2" s="1">
        <f>IF(SUM(CAN!J$3:J$995)=0,0,1)</f>
        <v>0</v>
      </c>
      <c r="I2" s="1">
        <v>1</v>
      </c>
      <c r="J2" s="1">
        <f t="shared" ref="J2:J48" si="0">H2*I2</f>
        <v>0</v>
      </c>
      <c r="K2" s="1" t="s">
        <v>308</v>
      </c>
    </row>
    <row r="3" spans="1:11" ht="12.6" x14ac:dyDescent="0.25">
      <c r="A3" s="1" t="str">
        <f>IF(J3=1,SUM(J$2:J3),"")</f>
        <v/>
      </c>
      <c r="B3" s="1" t="s">
        <v>2</v>
      </c>
      <c r="C3" s="1" t="s">
        <v>3</v>
      </c>
      <c r="E3" s="48"/>
      <c r="F3" s="1" t="s">
        <v>693</v>
      </c>
      <c r="G3" s="1" t="s">
        <v>268</v>
      </c>
      <c r="H3" s="1">
        <f>IF(SUM(CAN!J$3:J$995)=0,0,1)</f>
        <v>0</v>
      </c>
      <c r="I3" s="1">
        <v>1</v>
      </c>
      <c r="J3" s="1">
        <f t="shared" si="0"/>
        <v>0</v>
      </c>
      <c r="K3" s="1" t="s">
        <v>308</v>
      </c>
    </row>
    <row r="4" spans="1:11" ht="12.6" x14ac:dyDescent="0.25">
      <c r="A4" s="1" t="str">
        <f ca="1">IF(J4=1,SUM(J$2:J4),"")</f>
        <v/>
      </c>
      <c r="B4" s="1" t="str">
        <f>VLOOKUP($E4,Dold_variabelinfo!$A:$C,COLUMN(Dold_variabelinfo!$B:$B),0)</f>
        <v>ALDER</v>
      </c>
      <c r="C4" s="1" t="str">
        <f>VLOOKUP($E4,Dold_variabelinfo!$A:$C,COLUMN(Dold_variabelinfo!$C:$C),0)</f>
        <v>Ålder vid diagnos</v>
      </c>
      <c r="E4" s="48" t="s">
        <v>695</v>
      </c>
      <c r="F4" s="1" t="s">
        <v>693</v>
      </c>
      <c r="G4" s="1" t="s">
        <v>268</v>
      </c>
      <c r="H4" s="1">
        <f>IF(SUM(CAN!J$3:J$995)=0,0,1)</f>
        <v>0</v>
      </c>
      <c r="I4" s="1">
        <f ca="1">VLOOKUP($E4,INDIRECT("'"&amp;$G4&amp;"'!C"&amp;COLUMN(CAN!$G:$G)&amp;":C"&amp;COLUMN(CAN!$J:$J),FALSE),COLUMN(CAN!$J:$J)-COLUMN(CAN!$G:$G)+1,0)</f>
        <v>0</v>
      </c>
      <c r="J4" s="1">
        <f t="shared" ca="1" si="0"/>
        <v>0</v>
      </c>
    </row>
    <row r="5" spans="1:11" ht="12.6" x14ac:dyDescent="0.25">
      <c r="A5" s="1" t="str">
        <f ca="1">IF(J5=1,SUM(J$2:J5),"")</f>
        <v/>
      </c>
      <c r="B5" s="1" t="str">
        <f>VLOOKUP($E5,Dold_variabelinfo!$A:$C,COLUMN(Dold_variabelinfo!$B:$B),0)</f>
        <v>AR</v>
      </c>
      <c r="C5" s="1" t="str">
        <f>VLOOKUP($E5,Dold_variabelinfo!$A:$C,COLUMN(Dold_variabelinfo!$C:$C),0)</f>
        <v>År</v>
      </c>
      <c r="E5" s="48" t="s">
        <v>698</v>
      </c>
      <c r="F5" s="1" t="s">
        <v>693</v>
      </c>
      <c r="G5" s="1" t="s">
        <v>268</v>
      </c>
      <c r="H5" s="1">
        <f>IF(SUM(CAN!J$3:J$995)=0,0,1)</f>
        <v>0</v>
      </c>
      <c r="I5" s="1">
        <f ca="1">VLOOKUP($E5,INDIRECT("'"&amp;$G5&amp;"'!C"&amp;COLUMN(CAN!$G:$G)&amp;":C"&amp;COLUMN(CAN!$J:$J),FALSE),COLUMN(CAN!$J:$J)-COLUMN(CAN!$G:$G)+1,0)</f>
        <v>0</v>
      </c>
      <c r="J5" s="1">
        <f t="shared" ca="1" si="0"/>
        <v>0</v>
      </c>
    </row>
    <row r="6" spans="1:11" ht="12.6" x14ac:dyDescent="0.25">
      <c r="A6" s="1" t="str">
        <f ca="1">IF(J6=1,SUM(J$2:J6),"")</f>
        <v/>
      </c>
      <c r="B6" s="1" t="str">
        <f>VLOOKUP($E6,Dold_variabelinfo!$A:$C,COLUMN(Dold_variabelinfo!$B:$B),0)</f>
        <v>BEN</v>
      </c>
      <c r="C6" s="1" t="str">
        <f>VLOOKUP($E6,Dold_variabelinfo!$A:$C,COLUMN(Dold_variabelinfo!$C:$C),0)</f>
        <v>Malign/Benign</v>
      </c>
      <c r="E6" s="48" t="s">
        <v>700</v>
      </c>
      <c r="F6" s="1" t="s">
        <v>693</v>
      </c>
      <c r="G6" s="1" t="s">
        <v>268</v>
      </c>
      <c r="H6" s="1">
        <f>IF(SUM(CAN!J$3:J$995)=0,0,1)</f>
        <v>0</v>
      </c>
      <c r="I6" s="1">
        <f ca="1">VLOOKUP($E6,INDIRECT("'"&amp;$G6&amp;"'!C"&amp;COLUMN(CAN!$G:$G)&amp;":C"&amp;COLUMN(CAN!$J:$J),FALSE),COLUMN(CAN!$J:$J)-COLUMN(CAN!$G:$G)+1,0)</f>
        <v>0</v>
      </c>
      <c r="J6" s="1">
        <f t="shared" ca="1" si="0"/>
        <v>0</v>
      </c>
    </row>
    <row r="7" spans="1:11" ht="12.6" x14ac:dyDescent="0.25">
      <c r="A7" s="1" t="str">
        <f ca="1">IF(J7=1,SUM(J$2:J7),"")</f>
        <v/>
      </c>
      <c r="B7" s="1" t="str">
        <f>VLOOKUP($E7,Dold_variabelinfo!$A:$C,COLUMN(Dold_variabelinfo!$B:$B),0)</f>
        <v>DIADAT</v>
      </c>
      <c r="C7" s="1" t="str">
        <f>VLOOKUP($E7,Dold_variabelinfo!$A:$C,COLUMN(Dold_variabelinfo!$C:$C),0)</f>
        <v>Diagnosdatum</v>
      </c>
      <c r="E7" s="48" t="s">
        <v>703</v>
      </c>
      <c r="F7" s="1" t="s">
        <v>693</v>
      </c>
      <c r="G7" s="1" t="s">
        <v>268</v>
      </c>
      <c r="H7" s="1">
        <f>IF(SUM(CAN!J$3:J$995)=0,0,1)</f>
        <v>0</v>
      </c>
      <c r="I7" s="1">
        <f ca="1">VLOOKUP($E7,INDIRECT("'"&amp;$G7&amp;"'!C"&amp;COLUMN(CAN!$G:$G)&amp;":C"&amp;COLUMN(CAN!$J:$J),FALSE),COLUMN(CAN!$J:$J)-COLUMN(CAN!$G:$G)+1,0)</f>
        <v>0</v>
      </c>
      <c r="J7" s="1">
        <f t="shared" ca="1" si="0"/>
        <v>0</v>
      </c>
    </row>
    <row r="8" spans="1:11" ht="12.6" x14ac:dyDescent="0.25">
      <c r="A8" s="1" t="str">
        <f ca="1">IF(J8=1,SUM(J$2:J8),"")</f>
        <v/>
      </c>
      <c r="B8" s="1" t="str">
        <f>VLOOKUP($E8,Dold_variabelinfo!$A:$C,COLUMN(Dold_variabelinfo!$B:$B),0)</f>
        <v>DIADATN</v>
      </c>
      <c r="C8" s="1" t="str">
        <f>VLOOKUP($E8,Dold_variabelinfo!$A:$C,COLUMN(Dold_variabelinfo!$C:$C),0)</f>
        <v>Diagnosdatum</v>
      </c>
      <c r="E8" s="47" t="s">
        <v>824</v>
      </c>
      <c r="F8" s="1" t="s">
        <v>693</v>
      </c>
      <c r="G8" s="1" t="s">
        <v>268</v>
      </c>
      <c r="H8" s="1">
        <f>IF(SUM(CAN!J$3:J$995)=0,0,1)</f>
        <v>0</v>
      </c>
      <c r="I8" s="1">
        <f ca="1">VLOOKUP($E8,INDIRECT("'"&amp;$G8&amp;"'!C"&amp;COLUMN(CAN!$G:$G)&amp;":C"&amp;COLUMN(CAN!$J:$J),FALSE),COLUMN(CAN!$J:$J)-COLUMN(CAN!$G:$G)+1,0)</f>
        <v>0</v>
      </c>
      <c r="J8" s="1">
        <f t="shared" ca="1" si="0"/>
        <v>0</v>
      </c>
    </row>
    <row r="9" spans="1:11" ht="12.6" x14ac:dyDescent="0.25">
      <c r="A9" s="1" t="str">
        <f ca="1">IF(J9=1,SUM(J$2:J9),"")</f>
        <v/>
      </c>
      <c r="B9" s="1" t="str">
        <f>VLOOKUP($E9,Dold_variabelinfo!$A:$C,COLUMN(Dold_variabelinfo!$B:$B),0)</f>
        <v>DIGR</v>
      </c>
      <c r="C9" s="1" t="str">
        <f>VLOOKUP($E9,Dold_variabelinfo!$A:$C,COLUMN(Dold_variabelinfo!$C:$C),0)</f>
        <v>Diagnosgrund</v>
      </c>
      <c r="E9" s="48" t="s">
        <v>706</v>
      </c>
      <c r="F9" s="1" t="s">
        <v>693</v>
      </c>
      <c r="G9" s="1" t="s">
        <v>268</v>
      </c>
      <c r="H9" s="1">
        <f>IF(SUM(CAN!J$3:J$995)=0,0,1)</f>
        <v>0</v>
      </c>
      <c r="I9" s="1">
        <f ca="1">VLOOKUP($E9,INDIRECT("'"&amp;$G9&amp;"'!C"&amp;COLUMN(CAN!$G:$G)&amp;":C"&amp;COLUMN(CAN!$J:$J),FALSE),COLUMN(CAN!$J:$J)-COLUMN(CAN!$G:$G)+1,0)</f>
        <v>0</v>
      </c>
      <c r="J9" s="1">
        <f t="shared" ca="1" si="0"/>
        <v>0</v>
      </c>
    </row>
    <row r="10" spans="1:11" ht="12.6" x14ac:dyDescent="0.25">
      <c r="A10" s="1" t="str">
        <f ca="1">IF(J10=1,SUM(J$2:J10),"")</f>
        <v/>
      </c>
      <c r="B10" s="1" t="str">
        <f>VLOOKUP($E10,Dold_variabelinfo!$A:$C,COLUMN(Dold_variabelinfo!$B:$B),0)</f>
        <v>DISTRIKT</v>
      </c>
      <c r="C10" s="1" t="str">
        <f>VLOOKUP($E10,Dold_variabelinfo!$A:$C,COLUMN(Dold_variabelinfo!$C:$C),0)</f>
        <v xml:space="preserve">Distrikt </v>
      </c>
      <c r="E10" s="48" t="s">
        <v>856</v>
      </c>
      <c r="F10" s="1" t="s">
        <v>693</v>
      </c>
      <c r="G10" s="1" t="s">
        <v>268</v>
      </c>
      <c r="H10" s="1">
        <f>IF(SUM(CAN!J$3:J$995)=0,0,1)</f>
        <v>0</v>
      </c>
      <c r="I10" s="1">
        <f ca="1">VLOOKUP($E10,INDIRECT("'"&amp;$G10&amp;"'!C"&amp;COLUMN(CAN!$G:$G)&amp;":C"&amp;COLUMN(CAN!$J:$J),FALSE),COLUMN(CAN!$J:$J)-COLUMN(CAN!$G:$G)+1,0)</f>
        <v>0</v>
      </c>
      <c r="J10" s="1">
        <f t="shared" ca="1" si="0"/>
        <v>0</v>
      </c>
    </row>
    <row r="11" spans="1:11" ht="12.6" x14ac:dyDescent="0.25">
      <c r="A11" s="1" t="str">
        <f ca="1">IF(J11=1,SUM(J$2:J11),"")</f>
        <v/>
      </c>
      <c r="B11" s="1" t="str">
        <f>VLOOKUP($E11,Dold_variabelinfo!$A:$C,COLUMN(Dold_variabelinfo!$B:$B),0)</f>
        <v>DODCA</v>
      </c>
      <c r="C11" s="1" t="str">
        <f>VLOOKUP($E11,Dold_variabelinfo!$A:$C,COLUMN(Dold_variabelinfo!$C:$C),0)</f>
        <v>Avliden i cancer</v>
      </c>
      <c r="E11" s="48" t="s">
        <v>709</v>
      </c>
      <c r="F11" s="1" t="s">
        <v>693</v>
      </c>
      <c r="G11" s="1" t="s">
        <v>268</v>
      </c>
      <c r="H11" s="1">
        <f>IF(SUM(CAN!J$3:J$995)=0,0,1)</f>
        <v>0</v>
      </c>
      <c r="I11" s="1">
        <f ca="1">VLOOKUP($E11,INDIRECT("'"&amp;$G11&amp;"'!C"&amp;COLUMN(CAN!$G:$G)&amp;":C"&amp;COLUMN(CAN!$J:$J),FALSE),COLUMN(CAN!$J:$J)-COLUMN(CAN!$G:$G)+1,0)</f>
        <v>0</v>
      </c>
      <c r="J11" s="1">
        <f t="shared" ca="1" si="0"/>
        <v>0</v>
      </c>
    </row>
    <row r="12" spans="1:11" ht="12.6" x14ac:dyDescent="0.25">
      <c r="A12" s="1" t="str">
        <f ca="1">IF(J12=1,SUM(J$2:J12),"")</f>
        <v/>
      </c>
      <c r="B12" s="1" t="str">
        <f>VLOOKUP($E12,Dold_variabelinfo!$A:$C,COLUMN(Dold_variabelinfo!$B:$B),0)</f>
        <v>DODSDAT</v>
      </c>
      <c r="C12" s="1" t="str">
        <f>VLOOKUP($E12,Dold_variabelinfo!$A:$C,COLUMN(Dold_variabelinfo!$C:$C),0)</f>
        <v>Dödsdatum</v>
      </c>
      <c r="E12" s="48" t="s">
        <v>713</v>
      </c>
      <c r="F12" s="1" t="s">
        <v>693</v>
      </c>
      <c r="G12" s="1" t="s">
        <v>268</v>
      </c>
      <c r="H12" s="1">
        <f>IF(SUM(CAN!J$3:J$995)=0,0,1)</f>
        <v>0</v>
      </c>
      <c r="I12" s="1">
        <f ca="1">VLOOKUP($E12,INDIRECT("'"&amp;$G12&amp;"'!C"&amp;COLUMN(CAN!$G:$G)&amp;":C"&amp;COLUMN(CAN!$J:$J),FALSE),COLUMN(CAN!$J:$J)-COLUMN(CAN!$G:$G)+1,0)</f>
        <v>0</v>
      </c>
      <c r="J12" s="1">
        <f t="shared" ca="1" si="0"/>
        <v>0</v>
      </c>
    </row>
    <row r="13" spans="1:11" ht="12.6" x14ac:dyDescent="0.25">
      <c r="A13" s="1" t="str">
        <f ca="1">IF(J13=1,SUM(J$2:J13),"")</f>
        <v/>
      </c>
      <c r="B13" s="1" t="str">
        <f>VLOOKUP($E13,Dold_variabelinfo!$A:$C,COLUMN(Dold_variabelinfo!$B:$B),0)</f>
        <v>DODSDATN</v>
      </c>
      <c r="C13" s="1" t="str">
        <f>VLOOKUP($E13,Dold_variabelinfo!$A:$C,COLUMN(Dold_variabelinfo!$C:$C),0)</f>
        <v>Dödsdatum</v>
      </c>
      <c r="E13" s="48" t="s">
        <v>716</v>
      </c>
      <c r="F13" s="1" t="s">
        <v>693</v>
      </c>
      <c r="G13" s="1" t="s">
        <v>268</v>
      </c>
      <c r="H13" s="1">
        <f>IF(SUM(CAN!J$3:J$995)=0,0,1)</f>
        <v>0</v>
      </c>
      <c r="I13" s="1">
        <f ca="1">VLOOKUP($E13,INDIRECT("'"&amp;$G13&amp;"'!C"&amp;COLUMN(CAN!$G:$G)&amp;":C"&amp;COLUMN(CAN!$J:$J),FALSE),COLUMN(CAN!$J:$J)-COLUMN(CAN!$G:$G)+1,0)</f>
        <v>0</v>
      </c>
      <c r="J13" s="1">
        <f t="shared" ca="1" si="0"/>
        <v>0</v>
      </c>
    </row>
    <row r="14" spans="1:11" ht="12.6" x14ac:dyDescent="0.25">
      <c r="A14" s="1" t="str">
        <f ca="1">IF(J14=1,SUM(J$2:J14),"")</f>
        <v/>
      </c>
      <c r="B14" s="1" t="str">
        <f>VLOOKUP($E14,Dold_variabelinfo!$A:$C,COLUMN(Dold_variabelinfo!$B:$B),0)</f>
        <v>EXNR</v>
      </c>
      <c r="C14" s="1" t="str">
        <f>VLOOKUP($E14,Dold_variabelinfo!$A:$C,COLUMN(Dold_variabelinfo!$C:$C),0)</f>
        <v>Räknare för bröstcancerposter</v>
      </c>
      <c r="E14" s="48" t="s">
        <v>857</v>
      </c>
      <c r="F14" s="1" t="s">
        <v>693</v>
      </c>
      <c r="G14" s="1" t="s">
        <v>268</v>
      </c>
      <c r="H14" s="1">
        <f>IF(SUM(CAN!J$3:J$995)=0,0,1)</f>
        <v>0</v>
      </c>
      <c r="I14" s="1">
        <f ca="1">VLOOKUP($E14,INDIRECT("'"&amp;$G14&amp;"'!C"&amp;COLUMN(CAN!$G:$G)&amp;":C"&amp;COLUMN(CAN!$J:$J),FALSE),COLUMN(CAN!$J:$J)-COLUMN(CAN!$G:$G)+1,0)</f>
        <v>0</v>
      </c>
      <c r="J14" s="1">
        <f t="shared" ca="1" si="0"/>
        <v>0</v>
      </c>
    </row>
    <row r="15" spans="1:11" ht="12.6" x14ac:dyDescent="0.25">
      <c r="A15" s="1" t="str">
        <f ca="1">IF(J15=1,SUM(J$2:J15),"")</f>
        <v/>
      </c>
      <c r="B15" s="1" t="str">
        <f>VLOOKUP($E15,Dold_variabelinfo!$A:$C,COLUMN(Dold_variabelinfo!$B:$B),0)</f>
        <v>FIGO</v>
      </c>
      <c r="C15" s="1" t="str">
        <f>VLOOKUP($E15,Dold_variabelinfo!$A:$C,COLUMN(Dold_variabelinfo!$C:$C),0)</f>
        <v>FIGO</v>
      </c>
      <c r="E15" s="48" t="s">
        <v>719</v>
      </c>
      <c r="F15" s="1" t="s">
        <v>693</v>
      </c>
      <c r="G15" s="1" t="s">
        <v>268</v>
      </c>
      <c r="H15" s="1">
        <f>IF(SUM(CAN!J$3:J$995)=0,0,1)</f>
        <v>0</v>
      </c>
      <c r="I15" s="1">
        <f ca="1">VLOOKUP($E15,INDIRECT("'"&amp;$G15&amp;"'!C"&amp;COLUMN(CAN!$G:$G)&amp;":C"&amp;COLUMN(CAN!$J:$J),FALSE),COLUMN(CAN!$J:$J)-COLUMN(CAN!$G:$G)+1,0)</f>
        <v>0</v>
      </c>
      <c r="J15" s="1">
        <f t="shared" ca="1" si="0"/>
        <v>0</v>
      </c>
    </row>
    <row r="16" spans="1:11" ht="12.6" x14ac:dyDescent="0.25">
      <c r="A16" s="1" t="str">
        <f ca="1">IF(J16=1,SUM(J$2:J16),"")</f>
        <v/>
      </c>
      <c r="B16" s="1" t="str">
        <f>VLOOKUP($E16,Dold_variabelinfo!$A:$C,COLUMN(Dold_variabelinfo!$B:$B),0)</f>
        <v>FODDAT</v>
      </c>
      <c r="C16" s="1" t="str">
        <f>VLOOKUP($E16,Dold_variabelinfo!$A:$C,COLUMN(Dold_variabelinfo!$C:$C),0)</f>
        <v>Födelsedatum (Lämnas ut som År-Mån)</v>
      </c>
      <c r="E16" s="48" t="s">
        <v>721</v>
      </c>
      <c r="F16" s="1" t="s">
        <v>693</v>
      </c>
      <c r="G16" s="1" t="s">
        <v>268</v>
      </c>
      <c r="H16" s="1">
        <f>IF(SUM(CAN!J$3:J$995)=0,0,1)</f>
        <v>0</v>
      </c>
      <c r="I16" s="1">
        <f ca="1">VLOOKUP($E16,INDIRECT("'"&amp;$G16&amp;"'!C"&amp;COLUMN(CAN!$G:$G)&amp;":C"&amp;COLUMN(CAN!$J:$J),FALSE),COLUMN(CAN!$J:$J)-COLUMN(CAN!$G:$G)+1,0)</f>
        <v>0</v>
      </c>
      <c r="J16" s="1">
        <f t="shared" ca="1" si="0"/>
        <v>0</v>
      </c>
    </row>
    <row r="17" spans="1:10" ht="12.6" x14ac:dyDescent="0.25">
      <c r="A17" s="1" t="str">
        <f ca="1">IF(J17=1,SUM(J$2:J17),"")</f>
        <v/>
      </c>
      <c r="B17" s="1" t="str">
        <f>VLOOKUP($E17,Dold_variabelinfo!$A:$C,COLUMN(Dold_variabelinfo!$B:$B),0)</f>
        <v>FODDATN</v>
      </c>
      <c r="C17" s="1" t="str">
        <f>VLOOKUP($E17,Dold_variabelinfo!$A:$C,COLUMN(Dold_variabelinfo!$C:$C),0)</f>
        <v>Födelsedatum (Lämnas ut som År-Mån)</v>
      </c>
      <c r="E17" s="48" t="s">
        <v>859</v>
      </c>
      <c r="F17" s="1" t="s">
        <v>693</v>
      </c>
      <c r="G17" s="1" t="s">
        <v>268</v>
      </c>
      <c r="H17" s="1">
        <f>IF(SUM(CAN!J$3:J$995)=0,0,1)</f>
        <v>0</v>
      </c>
      <c r="I17" s="1">
        <f ca="1">VLOOKUP($E17,INDIRECT("'"&amp;$G17&amp;"'!C"&amp;COLUMN(CAN!$G:$G)&amp;":C"&amp;COLUMN(CAN!$J:$J),FALSE),COLUMN(CAN!$J:$J)-COLUMN(CAN!$G:$G)+1,0)</f>
        <v>0</v>
      </c>
      <c r="J17" s="1">
        <f t="shared" ca="1" si="0"/>
        <v>0</v>
      </c>
    </row>
    <row r="18" spans="1:10" ht="12.6" x14ac:dyDescent="0.25">
      <c r="A18" s="1" t="str">
        <f ca="1">IF(J18=1,SUM(J$2:J18),"")</f>
        <v/>
      </c>
      <c r="B18" s="1" t="str">
        <f>VLOOKUP($E18,Dold_variabelinfo!$A:$C,COLUMN(Dold_variabelinfo!$B:$B),0)</f>
        <v>HEMFR</v>
      </c>
      <c r="C18" s="1" t="str">
        <f>VLOOKUP($E18,Dold_variabelinfo!$A:$C,COLUMN(Dold_variabelinfo!$C:$C),0)</f>
        <v>LKF framsk till 20xx-01-01 (Endast län och kommun)</v>
      </c>
      <c r="E18" s="48" t="s">
        <v>722</v>
      </c>
      <c r="F18" s="1" t="s">
        <v>693</v>
      </c>
      <c r="G18" s="1" t="s">
        <v>268</v>
      </c>
      <c r="H18" s="1">
        <f>IF(SUM(CAN!J$3:J$995)=0,0,1)</f>
        <v>0</v>
      </c>
      <c r="I18" s="1">
        <f ca="1">VLOOKUP($E18,INDIRECT("'"&amp;$G18&amp;"'!C"&amp;COLUMN(CAN!$G:$G)&amp;":C"&amp;COLUMN(CAN!$J:$J),FALSE),COLUMN(CAN!$J:$J)-COLUMN(CAN!$G:$G)+1,0)</f>
        <v>0</v>
      </c>
      <c r="J18" s="1">
        <f t="shared" ca="1" si="0"/>
        <v>0</v>
      </c>
    </row>
    <row r="19" spans="1:10" ht="12.6" x14ac:dyDescent="0.25">
      <c r="A19" s="1" t="str">
        <f ca="1">IF(J19=1,SUM(J$2:J19),"")</f>
        <v/>
      </c>
      <c r="B19" s="1" t="str">
        <f>VLOOKUP($E19,Dold_variabelinfo!$A:$C,COLUMN(Dold_variabelinfo!$B:$B),0)</f>
        <v>HEMFRF</v>
      </c>
      <c r="C19" s="1" t="str">
        <f>VLOOKUP($E19,Dold_variabelinfo!$A:$C,COLUMN(Dold_variabelinfo!$C:$C),0)</f>
        <v>Felkod för HEMFR</v>
      </c>
      <c r="E19" s="48" t="s">
        <v>726</v>
      </c>
      <c r="F19" s="1" t="s">
        <v>693</v>
      </c>
      <c r="G19" s="1" t="s">
        <v>268</v>
      </c>
      <c r="H19" s="1">
        <f>IF(SUM(CAN!J$3:J$995)=0,0,1)</f>
        <v>0</v>
      </c>
      <c r="I19" s="1">
        <f ca="1">VLOOKUP($E19,INDIRECT("'"&amp;$G19&amp;"'!C"&amp;COLUMN(CAN!$G:$G)&amp;":C"&amp;COLUMN(CAN!$J:$J),FALSE),COLUMN(CAN!$J:$J)-COLUMN(CAN!$G:$G)+1,0)</f>
        <v>0</v>
      </c>
      <c r="J19" s="1">
        <f t="shared" ca="1" si="0"/>
        <v>0</v>
      </c>
    </row>
    <row r="20" spans="1:10" ht="12.6" x14ac:dyDescent="0.25">
      <c r="A20" s="1" t="str">
        <f ca="1">IF(J20=1,SUM(J$2:J20),"")</f>
        <v/>
      </c>
      <c r="B20" s="1" t="str">
        <f>VLOOKUP($E20,Dold_variabelinfo!$A:$C,COLUMN(Dold_variabelinfo!$B:$B),0)</f>
        <v>ICD7</v>
      </c>
      <c r="C20" s="1" t="str">
        <f>VLOOKUP($E20,Dold_variabelinfo!$A:$C,COLUMN(Dold_variabelinfo!$C:$C),0)</f>
        <v>ICD-7</v>
      </c>
      <c r="E20" s="48" t="s">
        <v>730</v>
      </c>
      <c r="F20" s="1" t="s">
        <v>693</v>
      </c>
      <c r="G20" s="1" t="s">
        <v>268</v>
      </c>
      <c r="H20" s="1">
        <f>IF(SUM(CAN!J$3:J$995)=0,0,1)</f>
        <v>0</v>
      </c>
      <c r="I20" s="1">
        <f ca="1">VLOOKUP($E20,INDIRECT("'"&amp;$G20&amp;"'!C"&amp;COLUMN(CAN!$G:$G)&amp;":C"&amp;COLUMN(CAN!$J:$J),FALSE),COLUMN(CAN!$J:$J)-COLUMN(CAN!$G:$G)+1,0)</f>
        <v>0</v>
      </c>
      <c r="J20" s="1">
        <f t="shared" ca="1" si="0"/>
        <v>0</v>
      </c>
    </row>
    <row r="21" spans="1:10" ht="12.6" x14ac:dyDescent="0.25">
      <c r="A21" s="1" t="str">
        <f ca="1">IF(J21=1,SUM(J$2:J21),"")</f>
        <v/>
      </c>
      <c r="B21" s="1" t="str">
        <f>VLOOKUP($E21,Dold_variabelinfo!$A:$C,COLUMN(Dold_variabelinfo!$B:$B),0)</f>
        <v>ICD9</v>
      </c>
      <c r="C21" s="1" t="str">
        <f>VLOOKUP($E21,Dold_variabelinfo!$A:$C,COLUMN(Dold_variabelinfo!$C:$C),0)</f>
        <v>ICD-9</v>
      </c>
      <c r="E21" s="48" t="s">
        <v>733</v>
      </c>
      <c r="F21" s="1" t="s">
        <v>693</v>
      </c>
      <c r="G21" s="1" t="s">
        <v>268</v>
      </c>
      <c r="H21" s="1">
        <f>IF(SUM(CAN!J$3:J$995)=0,0,1)</f>
        <v>0</v>
      </c>
      <c r="I21" s="1">
        <f ca="1">VLOOKUP($E21,INDIRECT("'"&amp;$G21&amp;"'!C"&amp;COLUMN(CAN!$G:$G)&amp;":C"&amp;COLUMN(CAN!$J:$J),FALSE),COLUMN(CAN!$J:$J)-COLUMN(CAN!$G:$G)+1,0)</f>
        <v>0</v>
      </c>
      <c r="J21" s="1">
        <f t="shared" ca="1" si="0"/>
        <v>0</v>
      </c>
    </row>
    <row r="22" spans="1:10" ht="12.6" x14ac:dyDescent="0.25">
      <c r="A22" s="1" t="str">
        <f ca="1">IF(J22=1,SUM(J$2:J22),"")</f>
        <v/>
      </c>
      <c r="B22" s="1" t="str">
        <f>VLOOKUP($E22,Dold_variabelinfo!$A:$C,COLUMN(Dold_variabelinfo!$B:$B),0)</f>
        <v>ICDO10</v>
      </c>
      <c r="C22" s="1" t="str">
        <f>VLOOKUP($E22,Dold_variabelinfo!$A:$C,COLUMN(Dold_variabelinfo!$C:$C),0)</f>
        <v>ICD-O/2-10</v>
      </c>
      <c r="E22" s="48" t="s">
        <v>737</v>
      </c>
      <c r="F22" s="1" t="s">
        <v>693</v>
      </c>
      <c r="G22" s="1" t="s">
        <v>268</v>
      </c>
      <c r="H22" s="1">
        <f>IF(SUM(CAN!J$3:J$995)=0,0,1)</f>
        <v>0</v>
      </c>
      <c r="I22" s="1">
        <f ca="1">VLOOKUP($E22,INDIRECT("'"&amp;$G22&amp;"'!C"&amp;COLUMN(CAN!$G:$G)&amp;":C"&amp;COLUMN(CAN!$J:$J),FALSE),COLUMN(CAN!$J:$J)-COLUMN(CAN!$G:$G)+1,0)</f>
        <v>0</v>
      </c>
      <c r="J22" s="1">
        <f t="shared" ca="1" si="0"/>
        <v>0</v>
      </c>
    </row>
    <row r="23" spans="1:10" ht="12.6" x14ac:dyDescent="0.25">
      <c r="A23" s="1" t="str">
        <f ca="1">IF(J23=1,SUM(J$2:J23),"")</f>
        <v/>
      </c>
      <c r="B23" s="1" t="str">
        <f>VLOOKUP($E23,Dold_variabelinfo!$A:$C,COLUMN(Dold_variabelinfo!$B:$B),0)</f>
        <v>ICDO3</v>
      </c>
      <c r="C23" s="1" t="str">
        <f>VLOOKUP($E23,Dold_variabelinfo!$A:$C,COLUMN(Dold_variabelinfo!$C:$C),0)</f>
        <v>ICD-O/3</v>
      </c>
      <c r="E23" s="48" t="s">
        <v>741</v>
      </c>
      <c r="F23" s="1" t="s">
        <v>693</v>
      </c>
      <c r="G23" s="1" t="s">
        <v>268</v>
      </c>
      <c r="H23" s="1">
        <f>IF(SUM(CAN!J$3:J$995)=0,0,1)</f>
        <v>0</v>
      </c>
      <c r="I23" s="1">
        <f ca="1">VLOOKUP($E23,INDIRECT("'"&amp;$G23&amp;"'!C"&amp;COLUMN(CAN!$G:$G)&amp;":C"&amp;COLUMN(CAN!$J:$J),FALSE),COLUMN(CAN!$J:$J)-COLUMN(CAN!$G:$G)+1,0)</f>
        <v>0</v>
      </c>
      <c r="J23" s="1">
        <f t="shared" ca="1" si="0"/>
        <v>0</v>
      </c>
    </row>
    <row r="24" spans="1:10" ht="12.6" x14ac:dyDescent="0.25">
      <c r="A24" s="1" t="str">
        <f ca="1">IF(J24=1,SUM(J$2:J24),"")</f>
        <v/>
      </c>
      <c r="B24" s="1" t="str">
        <f>VLOOKUP($E24,Dold_variabelinfo!$A:$C,COLUMN(Dold_variabelinfo!$B:$B),0)</f>
        <v>JNR</v>
      </c>
      <c r="C24" s="1" t="str">
        <f>VLOOKUP($E24,Dold_variabelinfo!$A:$C,COLUMN(Dold_variabelinfo!$C:$C),0)</f>
        <v>Journalnummer</v>
      </c>
      <c r="E24" s="48" t="s">
        <v>745</v>
      </c>
      <c r="F24" s="1" t="s">
        <v>693</v>
      </c>
      <c r="G24" s="1" t="s">
        <v>268</v>
      </c>
      <c r="H24" s="1">
        <f>IF(SUM(CAN!J$3:J$995)=0,0,1)</f>
        <v>0</v>
      </c>
      <c r="I24" s="1">
        <f ca="1">VLOOKUP($E24,INDIRECT("'"&amp;$G24&amp;"'!C"&amp;COLUMN(CAN!$G:$G)&amp;":C"&amp;COLUMN(CAN!$J:$J),FALSE),COLUMN(CAN!$J:$J)-COLUMN(CAN!$G:$G)+1,0)</f>
        <v>0</v>
      </c>
      <c r="J24" s="1">
        <f t="shared" ca="1" si="0"/>
        <v>0</v>
      </c>
    </row>
    <row r="25" spans="1:10" ht="12.6" x14ac:dyDescent="0.25">
      <c r="A25" s="1" t="str">
        <f ca="1">IF(J25=1,SUM(J$2:J25),"")</f>
        <v/>
      </c>
      <c r="B25" s="1" t="str">
        <f>VLOOKUP($E25,Dold_variabelinfo!$A:$C,COLUMN(Dold_variabelinfo!$B:$B),0)</f>
        <v>KLINIK</v>
      </c>
      <c r="C25" s="1" t="str">
        <f>VLOOKUP($E25,Dold_variabelinfo!$A:$C,COLUMN(Dold_variabelinfo!$C:$C),0)</f>
        <v>Klinik</v>
      </c>
      <c r="E25" s="48" t="s">
        <v>748</v>
      </c>
      <c r="F25" s="1" t="s">
        <v>693</v>
      </c>
      <c r="G25" s="1" t="s">
        <v>268</v>
      </c>
      <c r="H25" s="1">
        <f>IF(SUM(CAN!J$3:J$995)=0,0,1)</f>
        <v>0</v>
      </c>
      <c r="I25" s="1">
        <f ca="1">VLOOKUP($E25,INDIRECT("'"&amp;$G25&amp;"'!C"&amp;COLUMN(CAN!$G:$G)&amp;":C"&amp;COLUMN(CAN!$J:$J),FALSE),COLUMN(CAN!$J:$J)-COLUMN(CAN!$G:$G)+1,0)</f>
        <v>0</v>
      </c>
      <c r="J25" s="1">
        <f t="shared" ca="1" si="0"/>
        <v>0</v>
      </c>
    </row>
    <row r="26" spans="1:10" ht="12.6" x14ac:dyDescent="0.25">
      <c r="A26" s="1" t="str">
        <f ca="1">IF(J26=1,SUM(J$2:J26),"")</f>
        <v/>
      </c>
      <c r="B26" s="1" t="str">
        <f>VLOOKUP($E26,Dold_variabelinfo!$A:$C,COLUMN(Dold_variabelinfo!$B:$B),0)</f>
        <v>KON</v>
      </c>
      <c r="C26" s="1" t="str">
        <f>VLOOKUP($E26,Dold_variabelinfo!$A:$C,COLUMN(Dold_variabelinfo!$C:$C),0)</f>
        <v>Kön</v>
      </c>
      <c r="E26" s="48" t="s">
        <v>750</v>
      </c>
      <c r="F26" s="1" t="s">
        <v>693</v>
      </c>
      <c r="G26" s="1" t="s">
        <v>268</v>
      </c>
      <c r="H26" s="1">
        <f>IF(SUM(CAN!J$3:J$995)=0,0,1)</f>
        <v>0</v>
      </c>
      <c r="I26" s="1">
        <f ca="1">VLOOKUP($E26,INDIRECT("'"&amp;$G26&amp;"'!C"&amp;COLUMN(CAN!$G:$G)&amp;":C"&amp;COLUMN(CAN!$J:$J),FALSE),COLUMN(CAN!$J:$J)-COLUMN(CAN!$G:$G)+1,0)</f>
        <v>0</v>
      </c>
      <c r="J26" s="1">
        <f t="shared" ca="1" si="0"/>
        <v>0</v>
      </c>
    </row>
    <row r="27" spans="1:10" x14ac:dyDescent="0.25">
      <c r="A27" s="1" t="str">
        <f ca="1">IF(J27=1,SUM(J$2:J27),"")</f>
        <v/>
      </c>
      <c r="B27" s="1" t="str">
        <f>VLOOKUP($E27,Dold_variabelinfo!$A:$C,COLUMN(Dold_variabelinfo!$B:$B),0)</f>
        <v>LKF</v>
      </c>
      <c r="C27" s="1" t="str">
        <f>VLOOKUP($E27,Dold_variabelinfo!$A:$C,COLUMN(Dold_variabelinfo!$C:$C),0)</f>
        <v>Folkbokföringsort (Endast län och kommun lämnas ut)</v>
      </c>
      <c r="E27" s="48" t="s">
        <v>751</v>
      </c>
      <c r="F27" s="1" t="s">
        <v>693</v>
      </c>
      <c r="G27" s="1" t="s">
        <v>268</v>
      </c>
      <c r="H27" s="1">
        <f>IF(SUM(CAN!J$3:J$995)=0,0,1)</f>
        <v>0</v>
      </c>
      <c r="I27" s="1">
        <f ca="1">VLOOKUP($E27,INDIRECT("'"&amp;$G27&amp;"'!C"&amp;COLUMN(CAN!$G:$G)&amp;":C"&amp;COLUMN(CAN!$J:$J),FALSE),COLUMN(CAN!$J:$J)-COLUMN(CAN!$G:$G)+1,0)</f>
        <v>0</v>
      </c>
      <c r="J27" s="1">
        <f t="shared" ca="1" si="0"/>
        <v>0</v>
      </c>
    </row>
    <row r="28" spans="1:10" x14ac:dyDescent="0.25">
      <c r="A28" s="1" t="str">
        <f ca="1">IF(J28=1,SUM(J$2:J28),"")</f>
        <v/>
      </c>
      <c r="B28" s="1" t="str">
        <f>VLOOKUP($E28,Dold_variabelinfo!$A:$C,COLUMN(Dold_variabelinfo!$B:$B),0)</f>
        <v>M</v>
      </c>
      <c r="C28" s="1" t="str">
        <f>VLOOKUP($E28,Dold_variabelinfo!$A:$C,COLUMN(Dold_variabelinfo!$C:$C),0)</f>
        <v>M-kategori</v>
      </c>
      <c r="E28" s="48" t="s">
        <v>754</v>
      </c>
      <c r="F28" s="1" t="s">
        <v>693</v>
      </c>
      <c r="G28" s="1" t="s">
        <v>268</v>
      </c>
      <c r="H28" s="1">
        <f>IF(SUM(CAN!J$3:J$995)=0,0,1)</f>
        <v>0</v>
      </c>
      <c r="I28" s="1">
        <f ca="1">VLOOKUP($E28,INDIRECT("'"&amp;$G28&amp;"'!C"&amp;COLUMN(CAN!$G:$G)&amp;":C"&amp;COLUMN(CAN!$J:$J),FALSE),COLUMN(CAN!$J:$J)-COLUMN(CAN!$G:$G)+1,0)</f>
        <v>0</v>
      </c>
      <c r="J28" s="1">
        <f t="shared" ca="1" si="0"/>
        <v>0</v>
      </c>
    </row>
    <row r="29" spans="1:10" x14ac:dyDescent="0.25">
      <c r="A29" s="1" t="str">
        <f ca="1">IF(J29=1,SUM(J$2:J29),"")</f>
        <v/>
      </c>
      <c r="B29" s="1" t="str">
        <f>VLOOKUP($E29,Dold_variabelinfo!$A:$C,COLUMN(Dold_variabelinfo!$B:$B),0)</f>
        <v>N</v>
      </c>
      <c r="C29" s="1" t="str">
        <f>VLOOKUP($E29,Dold_variabelinfo!$A:$C,COLUMN(Dold_variabelinfo!$C:$C),0)</f>
        <v>N-kategori</v>
      </c>
      <c r="E29" s="48" t="s">
        <v>757</v>
      </c>
      <c r="F29" s="1" t="s">
        <v>693</v>
      </c>
      <c r="G29" s="1" t="s">
        <v>268</v>
      </c>
      <c r="H29" s="1">
        <f>IF(SUM(CAN!J$3:J$995)=0,0,1)</f>
        <v>0</v>
      </c>
      <c r="I29" s="1">
        <f ca="1">VLOOKUP($E29,INDIRECT("'"&amp;$G29&amp;"'!C"&amp;COLUMN(CAN!$G:$G)&amp;":C"&amp;COLUMN(CAN!$J:$J),FALSE),COLUMN(CAN!$J:$J)-COLUMN(CAN!$G:$G)+1,0)</f>
        <v>0</v>
      </c>
      <c r="J29" s="1">
        <f t="shared" ca="1" si="0"/>
        <v>0</v>
      </c>
    </row>
    <row r="30" spans="1:10" x14ac:dyDescent="0.25">
      <c r="A30" s="1" t="str">
        <f ca="1">IF(J30=1,SUM(J$2:J30),"")</f>
        <v/>
      </c>
      <c r="B30" s="1" t="str">
        <f>VLOOKUP($E30,Dold_variabelinfo!$A:$C,COLUMN(Dold_variabelinfo!$B:$B),0)</f>
        <v>OBD1</v>
      </c>
      <c r="C30" s="1" t="str">
        <f>VLOOKUP($E30,Dold_variabelinfo!$A:$C,COLUMN(Dold_variabelinfo!$C:$C),0)</f>
        <v>Obduktionsfynd</v>
      </c>
      <c r="E30" s="48" t="s">
        <v>760</v>
      </c>
      <c r="F30" s="1" t="s">
        <v>693</v>
      </c>
      <c r="G30" s="1" t="s">
        <v>268</v>
      </c>
      <c r="H30" s="1">
        <f>IF(SUM(CAN!J$3:J$995)=0,0,1)</f>
        <v>0</v>
      </c>
      <c r="I30" s="1">
        <f ca="1">VLOOKUP($E30,INDIRECT("'"&amp;$G30&amp;"'!C"&amp;COLUMN(CAN!$G:$G)&amp;":C"&amp;COLUMN(CAN!$J:$J),FALSE),COLUMN(CAN!$J:$J)-COLUMN(CAN!$G:$G)+1,0)</f>
        <v>0</v>
      </c>
      <c r="J30" s="1">
        <f t="shared" ca="1" si="0"/>
        <v>0</v>
      </c>
    </row>
    <row r="31" spans="1:10" x14ac:dyDescent="0.25">
      <c r="A31" s="1" t="str">
        <f ca="1">IF(J31=1,SUM(J$2:J31),"")</f>
        <v/>
      </c>
      <c r="B31" s="1" t="str">
        <f>VLOOKUP($E31,Dold_variabelinfo!$A:$C,COLUMN(Dold_variabelinfo!$B:$B),0)</f>
        <v>PAD</v>
      </c>
      <c r="C31" s="1" t="str">
        <f>VLOOKUP($E31,Dold_variabelinfo!$A:$C,COLUMN(Dold_variabelinfo!$C:$C),0)</f>
        <v>PAD</v>
      </c>
      <c r="E31" s="48" t="s">
        <v>764</v>
      </c>
      <c r="F31" s="1" t="s">
        <v>693</v>
      </c>
      <c r="G31" s="1" t="s">
        <v>268</v>
      </c>
      <c r="H31" s="1">
        <f>IF(SUM(CAN!J$3:J$995)=0,0,1)</f>
        <v>0</v>
      </c>
      <c r="I31" s="1">
        <f ca="1">VLOOKUP($E31,INDIRECT("'"&amp;$G31&amp;"'!C"&amp;COLUMN(CAN!$G:$G)&amp;":C"&amp;COLUMN(CAN!$J:$J),FALSE),COLUMN(CAN!$J:$J)-COLUMN(CAN!$G:$G)+1,0)</f>
        <v>0</v>
      </c>
      <c r="J31" s="1">
        <f t="shared" ca="1" si="0"/>
        <v>0</v>
      </c>
    </row>
    <row r="32" spans="1:10" x14ac:dyDescent="0.25">
      <c r="A32" s="1" t="str">
        <f ca="1">IF(J32=1,SUM(J$2:J32),"")</f>
        <v/>
      </c>
      <c r="B32" s="1" t="str">
        <f>VLOOKUP($E32,Dold_variabelinfo!$A:$C,COLUMN(Dold_variabelinfo!$B:$B),0)</f>
        <v>PAT</v>
      </c>
      <c r="C32" s="1" t="str">
        <f>VLOOKUP($E32,Dold_variabelinfo!$A:$C,COLUMN(Dold_variabelinfo!$C:$C),0)</f>
        <v>Patolog/cytolog</v>
      </c>
      <c r="E32" s="48" t="s">
        <v>766</v>
      </c>
      <c r="F32" s="1" t="s">
        <v>693</v>
      </c>
      <c r="G32" s="1" t="s">
        <v>268</v>
      </c>
      <c r="H32" s="1">
        <f>IF(SUM(CAN!J$3:J$995)=0,0,1)</f>
        <v>0</v>
      </c>
      <c r="I32" s="1">
        <f ca="1">VLOOKUP($E32,INDIRECT("'"&amp;$G32&amp;"'!C"&amp;COLUMN(CAN!$G:$G)&amp;":C"&amp;COLUMN(CAN!$J:$J),FALSE),COLUMN(CAN!$J:$J)-COLUMN(CAN!$G:$G)+1,0)</f>
        <v>0</v>
      </c>
      <c r="J32" s="1">
        <f t="shared" ca="1" si="0"/>
        <v>0</v>
      </c>
    </row>
    <row r="33" spans="1:10" x14ac:dyDescent="0.25">
      <c r="A33" s="1" t="str">
        <f ca="1">IF(J33=1,SUM(J$2:J33),"")</f>
        <v/>
      </c>
      <c r="B33" s="1" t="str">
        <f>VLOOKUP($E33,Dold_variabelinfo!$A:$C,COLUMN(Dold_variabelinfo!$B:$B),0)</f>
        <v>PNRQ</v>
      </c>
      <c r="C33" s="1" t="str">
        <f>VLOOKUP($E33,Dold_variabelinfo!$A:$C,COLUMN(Dold_variabelinfo!$C:$C),0)</f>
        <v>Personnummerkvalitet</v>
      </c>
      <c r="E33" s="48" t="s">
        <v>860</v>
      </c>
      <c r="F33" s="1" t="s">
        <v>693</v>
      </c>
      <c r="G33" s="1" t="s">
        <v>268</v>
      </c>
      <c r="H33" s="1">
        <f>IF(SUM(CAN!J$3:J$995)=0,0,1)</f>
        <v>0</v>
      </c>
      <c r="I33" s="1">
        <f ca="1">VLOOKUP($E33,INDIRECT("'"&amp;$G33&amp;"'!C"&amp;COLUMN(CAN!$G:$G)&amp;":C"&amp;COLUMN(CAN!$J:$J),FALSE),COLUMN(CAN!$J:$J)-COLUMN(CAN!$G:$G)+1,0)</f>
        <v>0</v>
      </c>
      <c r="J33" s="1">
        <f t="shared" ca="1" si="0"/>
        <v>0</v>
      </c>
    </row>
    <row r="34" spans="1:10" x14ac:dyDescent="0.25">
      <c r="A34" s="1" t="str">
        <f ca="1">IF(J34=1,SUM(J$2:J34),"")</f>
        <v/>
      </c>
      <c r="B34" s="1" t="str">
        <f>VLOOKUP($E34,Dold_variabelinfo!$A:$C,COLUMN(Dold_variabelinfo!$B:$B),0)</f>
        <v>PREP</v>
      </c>
      <c r="C34" s="1" t="str">
        <f>VLOOKUP($E34,Dold_variabelinfo!$A:$C,COLUMN(Dold_variabelinfo!$C:$C),0)</f>
        <v>Preparatnummer</v>
      </c>
      <c r="E34" s="48" t="s">
        <v>770</v>
      </c>
      <c r="F34" s="1" t="s">
        <v>693</v>
      </c>
      <c r="G34" s="1" t="s">
        <v>268</v>
      </c>
      <c r="H34" s="1">
        <f>IF(SUM(CAN!J$3:J$995)=0,0,1)</f>
        <v>0</v>
      </c>
      <c r="I34" s="1">
        <f ca="1">VLOOKUP($E34,INDIRECT("'"&amp;$G34&amp;"'!C"&amp;COLUMN(CAN!$G:$G)&amp;":C"&amp;COLUMN(CAN!$J:$J),FALSE),COLUMN(CAN!$J:$J)-COLUMN(CAN!$G:$G)+1,0)</f>
        <v>0</v>
      </c>
      <c r="J34" s="1">
        <f t="shared" ca="1" si="0"/>
        <v>0</v>
      </c>
    </row>
    <row r="35" spans="1:10" x14ac:dyDescent="0.25">
      <c r="A35" s="1" t="str">
        <f ca="1">IF(J35=1,SUM(J$2:J35),"")</f>
        <v/>
      </c>
      <c r="B35" s="1" t="str">
        <f>VLOOKUP($E35,Dold_variabelinfo!$A:$C,COLUMN(Dold_variabelinfo!$B:$B),0)</f>
        <v>REGION</v>
      </c>
      <c r="C35" s="1" t="str">
        <f>VLOOKUP($E35,Dold_variabelinfo!$A:$C,COLUMN(Dold_variabelinfo!$C:$C),0)</f>
        <v>Region</v>
      </c>
      <c r="E35" s="48" t="s">
        <v>774</v>
      </c>
      <c r="F35" s="1" t="s">
        <v>693</v>
      </c>
      <c r="G35" s="1" t="s">
        <v>268</v>
      </c>
      <c r="H35" s="1">
        <f>IF(SUM(CAN!J$3:J$995)=0,0,1)</f>
        <v>0</v>
      </c>
      <c r="I35" s="1">
        <f ca="1">VLOOKUP($E35,INDIRECT("'"&amp;$G35&amp;"'!C"&amp;COLUMN(CAN!$G:$G)&amp;":C"&amp;COLUMN(CAN!$J:$J),FALSE),COLUMN(CAN!$J:$J)-COLUMN(CAN!$G:$G)+1,0)</f>
        <v>0</v>
      </c>
      <c r="J35" s="1">
        <f t="shared" ca="1" si="0"/>
        <v>0</v>
      </c>
    </row>
    <row r="36" spans="1:10" x14ac:dyDescent="0.25">
      <c r="A36" s="1" t="str">
        <f ca="1">IF(J36=1,SUM(J$2:J36),"")</f>
        <v/>
      </c>
      <c r="B36" s="1" t="str">
        <f>VLOOKUP($E36,Dold_variabelinfo!$A:$C,COLUMN(Dold_variabelinfo!$B:$B),0)</f>
        <v>RTBDATUM</v>
      </c>
      <c r="C36" s="1" t="str">
        <f>VLOOKUP($E36,Dold_variabelinfo!$A:$C,COLUMN(Dold_variabelinfo!$C:$C),0)</f>
        <v>Senaste träff mot RTB/FoB</v>
      </c>
      <c r="E36" s="48" t="s">
        <v>778</v>
      </c>
      <c r="F36" s="1" t="s">
        <v>693</v>
      </c>
      <c r="G36" s="1" t="s">
        <v>268</v>
      </c>
      <c r="H36" s="1">
        <f>IF(SUM(CAN!J$3:J$995)=0,0,1)</f>
        <v>0</v>
      </c>
      <c r="I36" s="1">
        <f ca="1">VLOOKUP($E36,INDIRECT("'"&amp;$G36&amp;"'!C"&amp;COLUMN(CAN!$G:$G)&amp;":C"&amp;COLUMN(CAN!$J:$J),FALSE),COLUMN(CAN!$J:$J)-COLUMN(CAN!$G:$G)+1,0)</f>
        <v>0</v>
      </c>
      <c r="J36" s="1">
        <f t="shared" ca="1" si="0"/>
        <v>0</v>
      </c>
    </row>
    <row r="37" spans="1:10" x14ac:dyDescent="0.25">
      <c r="A37" s="1" t="str">
        <f ca="1">IF(J37=1,SUM(J$2:J37),"")</f>
        <v/>
      </c>
      <c r="B37" s="1" t="str">
        <f>VLOOKUP($E37,Dold_variabelinfo!$A:$C,COLUMN(Dold_variabelinfo!$B:$B),0)</f>
        <v>SENINV</v>
      </c>
      <c r="C37" s="1" t="str">
        <f>VLOOKUP($E37,Dold_variabelinfo!$A:$C,COLUMN(Dold_variabelinfo!$C:$C),0)</f>
        <v>Datum för senaste invandring</v>
      </c>
      <c r="E37" s="48" t="s">
        <v>781</v>
      </c>
      <c r="F37" s="1" t="s">
        <v>693</v>
      </c>
      <c r="G37" s="1" t="s">
        <v>268</v>
      </c>
      <c r="H37" s="1">
        <f>IF(SUM(CAN!J$3:J$995)=0,0,1)</f>
        <v>0</v>
      </c>
      <c r="I37" s="1">
        <f ca="1">VLOOKUP($E37,INDIRECT("'"&amp;$G37&amp;"'!C"&amp;COLUMN(CAN!$G:$G)&amp;":C"&amp;COLUMN(CAN!$J:$J),FALSE),COLUMN(CAN!$J:$J)-COLUMN(CAN!$G:$G)+1,0)</f>
        <v>0</v>
      </c>
      <c r="J37" s="1">
        <f t="shared" ca="1" si="0"/>
        <v>0</v>
      </c>
    </row>
    <row r="38" spans="1:10" x14ac:dyDescent="0.25">
      <c r="A38" s="1" t="str">
        <f ca="1">IF(J38=1,SUM(J$2:J38),"")</f>
        <v/>
      </c>
      <c r="B38" s="1" t="str">
        <f>VLOOKUP($E38,Dold_variabelinfo!$A:$C,COLUMN(Dold_variabelinfo!$B:$B),0)</f>
        <v>SENUTV</v>
      </c>
      <c r="C38" s="1" t="str">
        <f>VLOOKUP($E38,Dold_variabelinfo!$A:$C,COLUMN(Dold_variabelinfo!$C:$C),0)</f>
        <v>Datum för senaste utvandring</v>
      </c>
      <c r="E38" s="48" t="s">
        <v>783</v>
      </c>
      <c r="F38" s="1" t="s">
        <v>693</v>
      </c>
      <c r="G38" s="1" t="s">
        <v>268</v>
      </c>
      <c r="H38" s="1">
        <f>IF(SUM(CAN!J$3:J$995)=0,0,1)</f>
        <v>0</v>
      </c>
      <c r="I38" s="1">
        <f ca="1">VLOOKUP($E38,INDIRECT("'"&amp;$G38&amp;"'!C"&amp;COLUMN(CAN!$G:$G)&amp;":C"&amp;COLUMN(CAN!$J:$J),FALSE),COLUMN(CAN!$J:$J)-COLUMN(CAN!$G:$G)+1,0)</f>
        <v>0</v>
      </c>
      <c r="J38" s="1">
        <f t="shared" ca="1" si="0"/>
        <v>0</v>
      </c>
    </row>
    <row r="39" spans="1:10" x14ac:dyDescent="0.25">
      <c r="A39" s="1" t="str">
        <f ca="1">IF(J39=1,SUM(J$2:J39),"")</f>
        <v/>
      </c>
      <c r="B39" s="1" t="str">
        <f>VLOOKUP($E39,Dold_variabelinfo!$A:$C,COLUMN(Dold_variabelinfo!$B:$B),0)</f>
        <v>SIDA</v>
      </c>
      <c r="C39" s="1" t="str">
        <f>VLOOKUP($E39,Dold_variabelinfo!$A:$C,COLUMN(Dold_variabelinfo!$C:$C),0)</f>
        <v>Sida</v>
      </c>
      <c r="E39" s="48" t="s">
        <v>785</v>
      </c>
      <c r="F39" s="1" t="s">
        <v>693</v>
      </c>
      <c r="G39" s="1" t="s">
        <v>268</v>
      </c>
      <c r="H39" s="1">
        <f>IF(SUM(CAN!J$3:J$995)=0,0,1)</f>
        <v>0</v>
      </c>
      <c r="I39" s="1">
        <f ca="1">VLOOKUP($E39,INDIRECT("'"&amp;$G39&amp;"'!C"&amp;COLUMN(CAN!$G:$G)&amp;":C"&amp;COLUMN(CAN!$J:$J),FALSE),COLUMN(CAN!$J:$J)-COLUMN(CAN!$G:$G)+1,0)</f>
        <v>0</v>
      </c>
      <c r="J39" s="1">
        <f t="shared" ca="1" si="0"/>
        <v>0</v>
      </c>
    </row>
    <row r="40" spans="1:10" x14ac:dyDescent="0.25">
      <c r="A40" s="1" t="str">
        <f ca="1">IF(J40=1,SUM(J$2:J40),"")</f>
        <v/>
      </c>
      <c r="B40" s="1" t="str">
        <f>VLOOKUP($E40,Dold_variabelinfo!$A:$C,COLUMN(Dold_variabelinfo!$B:$B),0)</f>
        <v>SJUKHUS</v>
      </c>
      <c r="C40" s="1" t="str">
        <f>VLOOKUP($E40,Dold_variabelinfo!$A:$C,COLUMN(Dold_variabelinfo!$C:$C),0)</f>
        <v>Sjukhus</v>
      </c>
      <c r="E40" s="48" t="s">
        <v>789</v>
      </c>
      <c r="F40" s="1" t="s">
        <v>693</v>
      </c>
      <c r="G40" s="1" t="s">
        <v>268</v>
      </c>
      <c r="H40" s="1">
        <f>IF(SUM(CAN!J$3:J$995)=0,0,1)</f>
        <v>0</v>
      </c>
      <c r="I40" s="1">
        <f ca="1">VLOOKUP($E40,INDIRECT("'"&amp;$G40&amp;"'!C"&amp;COLUMN(CAN!$G:$G)&amp;":C"&amp;COLUMN(CAN!$J:$J),FALSE),COLUMN(CAN!$J:$J)-COLUMN(CAN!$G:$G)+1,0)</f>
        <v>0</v>
      </c>
      <c r="J40" s="1">
        <f t="shared" ca="1" si="0"/>
        <v>0</v>
      </c>
    </row>
    <row r="41" spans="1:10" x14ac:dyDescent="0.25">
      <c r="A41" s="1" t="str">
        <f ca="1">IF(J41=1,SUM(J$2:J41),"")</f>
        <v/>
      </c>
      <c r="B41" s="1" t="str">
        <f>VLOOKUP($E41,Dold_variabelinfo!$A:$C,COLUMN(Dold_variabelinfo!$B:$B),0)</f>
        <v>SNOMED3</v>
      </c>
      <c r="C41" s="1" t="str">
        <f>VLOOKUP($E41,Dold_variabelinfo!$A:$C,COLUMN(Dold_variabelinfo!$C:$C),0)</f>
        <v>SNOMED-O/3</v>
      </c>
      <c r="E41" s="48" t="s">
        <v>791</v>
      </c>
      <c r="F41" s="1" t="s">
        <v>693</v>
      </c>
      <c r="G41" s="1" t="s">
        <v>268</v>
      </c>
      <c r="H41" s="1">
        <f>IF(SUM(CAN!J$3:J$995)=0,0,1)</f>
        <v>0</v>
      </c>
      <c r="I41" s="1">
        <f ca="1">VLOOKUP($E41,INDIRECT("'"&amp;$G41&amp;"'!C"&amp;COLUMN(CAN!$G:$G)&amp;":C"&amp;COLUMN(CAN!$J:$J),FALSE),COLUMN(CAN!$J:$J)-COLUMN(CAN!$G:$G)+1,0)</f>
        <v>0</v>
      </c>
      <c r="J41" s="1">
        <f t="shared" ca="1" si="0"/>
        <v>0</v>
      </c>
    </row>
    <row r="42" spans="1:10" x14ac:dyDescent="0.25">
      <c r="A42" s="1" t="str">
        <f ca="1">IF(J42=1,SUM(J$2:J42),"")</f>
        <v/>
      </c>
      <c r="B42" s="1" t="str">
        <f>VLOOKUP($E42,Dold_variabelinfo!$A:$C,COLUMN(Dold_variabelinfo!$B:$B),0)</f>
        <v>SNOMEDO10</v>
      </c>
      <c r="C42" s="1" t="str">
        <f>VLOOKUP($E42,Dold_variabelinfo!$A:$C,COLUMN(Dold_variabelinfo!$C:$C),0)</f>
        <v>SNOMED-O/2-10</v>
      </c>
      <c r="E42" s="48" t="s">
        <v>795</v>
      </c>
      <c r="F42" s="1" t="s">
        <v>693</v>
      </c>
      <c r="G42" s="1" t="s">
        <v>268</v>
      </c>
      <c r="H42" s="1">
        <f>IF(SUM(CAN!J$3:J$995)=0,0,1)</f>
        <v>0</v>
      </c>
      <c r="I42" s="1">
        <f ca="1">VLOOKUP($E42,INDIRECT("'"&amp;$G42&amp;"'!C"&amp;COLUMN(CAN!$G:$G)&amp;":C"&amp;COLUMN(CAN!$J:$J),FALSE),COLUMN(CAN!$J:$J)-COLUMN(CAN!$G:$G)+1,0)</f>
        <v>0</v>
      </c>
      <c r="J42" s="1">
        <f t="shared" ca="1" si="0"/>
        <v>0</v>
      </c>
    </row>
    <row r="43" spans="1:10" x14ac:dyDescent="0.25">
      <c r="A43" s="1" t="str">
        <f ca="1">IF(J43=1,SUM(J$2:J43),"")</f>
        <v/>
      </c>
      <c r="B43" s="1" t="str">
        <f>VLOOKUP($E43,Dold_variabelinfo!$A:$C,COLUMN(Dold_variabelinfo!$B:$B),0)</f>
        <v>T</v>
      </c>
      <c r="C43" s="1" t="str">
        <f>VLOOKUP($E43,Dold_variabelinfo!$A:$C,COLUMN(Dold_variabelinfo!$C:$C),0)</f>
        <v>T-kategori</v>
      </c>
      <c r="E43" s="48" t="s">
        <v>799</v>
      </c>
      <c r="F43" s="1" t="s">
        <v>693</v>
      </c>
      <c r="G43" s="1" t="s">
        <v>268</v>
      </c>
      <c r="H43" s="1">
        <f>IF(SUM(CAN!J$3:J$995)=0,0,1)</f>
        <v>0</v>
      </c>
      <c r="I43" s="1">
        <f ca="1">VLOOKUP($E43,INDIRECT("'"&amp;$G43&amp;"'!C"&amp;COLUMN(CAN!$G:$G)&amp;":C"&amp;COLUMN(CAN!$J:$J),FALSE),COLUMN(CAN!$J:$J)-COLUMN(CAN!$G:$G)+1,0)</f>
        <v>0</v>
      </c>
      <c r="J43" s="1">
        <f t="shared" ca="1" si="0"/>
        <v>0</v>
      </c>
    </row>
    <row r="44" spans="1:10" x14ac:dyDescent="0.25">
      <c r="A44" s="1" t="str">
        <f ca="1">IF(J44=1,SUM(J$2:J44),"")</f>
        <v/>
      </c>
      <c r="B44" s="1" t="str">
        <f>VLOOKUP($E44,Dold_variabelinfo!$A:$C,COLUMN(Dold_variabelinfo!$B:$B),0)</f>
        <v>TIDINV</v>
      </c>
      <c r="C44" s="1" t="str">
        <f>VLOOKUP($E44,Dold_variabelinfo!$A:$C,COLUMN(Dold_variabelinfo!$C:$C),0)</f>
        <v>Datum för tidigaste invandring</v>
      </c>
      <c r="E44" s="48" t="s">
        <v>802</v>
      </c>
      <c r="F44" s="1" t="s">
        <v>693</v>
      </c>
      <c r="G44" s="1" t="s">
        <v>268</v>
      </c>
      <c r="H44" s="1">
        <f>IF(SUM(CAN!J$3:J$995)=0,0,1)</f>
        <v>0</v>
      </c>
      <c r="I44" s="1">
        <f ca="1">VLOOKUP($E44,INDIRECT("'"&amp;$G44&amp;"'!C"&amp;COLUMN(CAN!$G:$G)&amp;":C"&amp;COLUMN(CAN!$J:$J),FALSE),COLUMN(CAN!$J:$J)-COLUMN(CAN!$G:$G)+1,0)</f>
        <v>0</v>
      </c>
      <c r="J44" s="1">
        <f t="shared" ca="1" si="0"/>
        <v>0</v>
      </c>
    </row>
    <row r="45" spans="1:10" x14ac:dyDescent="0.25">
      <c r="A45" s="1" t="str">
        <f ca="1">IF(J45=1,SUM(J$2:J45),"")</f>
        <v/>
      </c>
      <c r="B45" s="1" t="str">
        <f>VLOOKUP($E45,Dold_variabelinfo!$A:$C,COLUMN(Dold_variabelinfo!$B:$B),0)</f>
        <v>TIDUTV</v>
      </c>
      <c r="C45" s="1" t="str">
        <f>VLOOKUP($E45,Dold_variabelinfo!$A:$C,COLUMN(Dold_variabelinfo!$C:$C),0)</f>
        <v>Datum för tidigaste utvandring</v>
      </c>
      <c r="E45" s="48" t="s">
        <v>805</v>
      </c>
      <c r="F45" s="1" t="s">
        <v>693</v>
      </c>
      <c r="G45" s="1" t="s">
        <v>268</v>
      </c>
      <c r="H45" s="1">
        <f>IF(SUM(CAN!J$3:J$995)=0,0,1)</f>
        <v>0</v>
      </c>
      <c r="I45" s="1">
        <f ca="1">VLOOKUP($E45,INDIRECT("'"&amp;$G45&amp;"'!C"&amp;COLUMN(CAN!$G:$G)&amp;":C"&amp;COLUMN(CAN!$J:$J),FALSE),COLUMN(CAN!$J:$J)-COLUMN(CAN!$G:$G)+1,0)</f>
        <v>0</v>
      </c>
      <c r="J45" s="1">
        <f t="shared" ca="1" si="0"/>
        <v>0</v>
      </c>
    </row>
    <row r="46" spans="1:10" x14ac:dyDescent="0.25">
      <c r="A46" s="1" t="str">
        <f ca="1">IF(J46=1,SUM(J$2:J46),"")</f>
        <v/>
      </c>
      <c r="B46" s="1" t="str">
        <f>VLOOKUP($E46,Dold_variabelinfo!$A:$C,COLUMN(Dold_variabelinfo!$B:$B),0)</f>
        <v>TNMGRUND</v>
      </c>
      <c r="C46" s="1" t="str">
        <f>VLOOKUP($E46,Dold_variabelinfo!$A:$C,COLUMN(Dold_variabelinfo!$C:$C),0)</f>
        <v>TNM-grund</v>
      </c>
      <c r="E46" s="48" t="s">
        <v>808</v>
      </c>
      <c r="F46" s="1" t="s">
        <v>693</v>
      </c>
      <c r="G46" s="1" t="s">
        <v>268</v>
      </c>
      <c r="H46" s="1">
        <f>IF(SUM(CAN!J$3:J$995)=0,0,1)</f>
        <v>0</v>
      </c>
      <c r="I46" s="1">
        <f ca="1">VLOOKUP($E46,INDIRECT("'"&amp;$G46&amp;"'!C"&amp;COLUMN(CAN!$G:$G)&amp;":C"&amp;COLUMN(CAN!$J:$J),FALSE),COLUMN(CAN!$J:$J)-COLUMN(CAN!$G:$G)+1,0)</f>
        <v>0</v>
      </c>
      <c r="J46" s="1">
        <f t="shared" ca="1" si="0"/>
        <v>0</v>
      </c>
    </row>
    <row r="47" spans="1:10" x14ac:dyDescent="0.25">
      <c r="A47" s="1" t="str">
        <f ca="1">IF(J47=1,SUM(J$2:J47),"")</f>
        <v/>
      </c>
      <c r="B47" s="1" t="str">
        <f>VLOOKUP($E47,Dold_variabelinfo!$A:$C,COLUMN(Dold_variabelinfo!$B:$B),0)</f>
        <v>TNR</v>
      </c>
      <c r="C47" s="1" t="str">
        <f>VLOOKUP($E47,Dold_variabelinfo!$A:$C,COLUMN(Dold_variabelinfo!$C:$C),0)</f>
        <v>Tumörnummer</v>
      </c>
      <c r="E47" s="48" t="s">
        <v>811</v>
      </c>
      <c r="F47" s="1" t="s">
        <v>693</v>
      </c>
      <c r="G47" s="1" t="s">
        <v>268</v>
      </c>
      <c r="H47" s="1">
        <f>IF(SUM(CAN!J$3:J$995)=0,0,1)</f>
        <v>0</v>
      </c>
      <c r="I47" s="1">
        <f ca="1">VLOOKUP($E47,INDIRECT("'"&amp;$G47&amp;"'!C"&amp;COLUMN(CAN!$G:$G)&amp;":C"&amp;COLUMN(CAN!$J:$J),FALSE),COLUMN(CAN!$J:$J)-COLUMN(CAN!$G:$G)+1,0)</f>
        <v>0</v>
      </c>
      <c r="J47" s="1">
        <f t="shared" ca="1" si="0"/>
        <v>0</v>
      </c>
    </row>
    <row r="48" spans="1:10" x14ac:dyDescent="0.25">
      <c r="A48" s="1" t="str">
        <f ca="1">IF(J48=1,SUM(J$2:J48),"")</f>
        <v/>
      </c>
      <c r="B48" s="1" t="str">
        <f>VLOOKUP($E48,Dold_variabelinfo!$A:$C,COLUMN(Dold_variabelinfo!$B:$B),0)</f>
        <v>TNRMAL</v>
      </c>
      <c r="C48" s="1" t="str">
        <f>VLOOKUP($E48,Dold_variabelinfo!$A:$C,COLUMN(Dold_variabelinfo!$C:$C),0)</f>
        <v>Tumörnummer, maligna</v>
      </c>
      <c r="E48" s="48" t="s">
        <v>814</v>
      </c>
      <c r="F48" s="1" t="s">
        <v>693</v>
      </c>
      <c r="G48" s="1" t="s">
        <v>268</v>
      </c>
      <c r="H48" s="1">
        <f>IF(SUM(CAN!J$3:J$995)=0,0,1)</f>
        <v>0</v>
      </c>
      <c r="I48" s="1">
        <f ca="1">VLOOKUP($E48,INDIRECT("'"&amp;$G48&amp;"'!C"&amp;COLUMN(CAN!$G:$G)&amp;":C"&amp;COLUMN(CAN!$J:$J),FALSE),COLUMN(CAN!$J:$J)-COLUMN(CAN!$G:$G)+1,0)</f>
        <v>0</v>
      </c>
      <c r="J48" s="1">
        <f t="shared" ca="1" si="0"/>
        <v>0</v>
      </c>
    </row>
    <row r="49" spans="1:11" x14ac:dyDescent="0.25">
      <c r="A49" s="1" t="str">
        <f>IF(J49=1,SUM(J$2:J49),"")</f>
        <v/>
      </c>
      <c r="E49" s="48"/>
      <c r="F49" s="1" t="s">
        <v>861</v>
      </c>
      <c r="G49" s="1" t="s">
        <v>863</v>
      </c>
      <c r="H49" s="1">
        <f>IF(SUM(CAN_BC!J$7:J$1000)=0,0,1)</f>
        <v>0</v>
      </c>
      <c r="I49" s="15">
        <v>1</v>
      </c>
      <c r="J49" s="1">
        <f t="shared" ref="J49:J64" si="1">H49*I49</f>
        <v>0</v>
      </c>
    </row>
    <row r="50" spans="1:11" x14ac:dyDescent="0.25">
      <c r="A50" s="1" t="str">
        <f>IF(J50=1,SUM(J$2:J50),"")</f>
        <v/>
      </c>
      <c r="E50" s="48"/>
      <c r="F50" s="1" t="s">
        <v>861</v>
      </c>
      <c r="G50" s="1" t="s">
        <v>863</v>
      </c>
      <c r="H50" s="1">
        <f>IF(SUM(CAN_BC!J$7:J$1000)=0,0,1)</f>
        <v>0</v>
      </c>
      <c r="I50" s="1">
        <v>1</v>
      </c>
      <c r="J50" s="1">
        <f t="shared" si="1"/>
        <v>0</v>
      </c>
    </row>
    <row r="51" spans="1:11" x14ac:dyDescent="0.25">
      <c r="A51" s="1" t="str">
        <f>IF(J51=1,SUM(J$2:J51),"")</f>
        <v/>
      </c>
      <c r="B51" s="1" t="str">
        <f>VLOOKUP(F51,Dold_registerinfo!$A:$E,COLUMN(Dold_registerinfo!$D:$D),0)</f>
        <v>Cancerregistret BC (CAN_BC)</v>
      </c>
      <c r="E51" s="48"/>
      <c r="F51" s="1" t="s">
        <v>861</v>
      </c>
      <c r="G51" s="1" t="s">
        <v>863</v>
      </c>
      <c r="H51" s="1">
        <f>IF(SUM(CAN_BC!J$7:J$1000)=0,0,1)</f>
        <v>0</v>
      </c>
      <c r="I51" s="1">
        <v>1</v>
      </c>
      <c r="J51" s="1">
        <f t="shared" si="1"/>
        <v>0</v>
      </c>
      <c r="K51" s="1" t="s">
        <v>308</v>
      </c>
    </row>
    <row r="52" spans="1:11" x14ac:dyDescent="0.25">
      <c r="A52" s="1" t="str">
        <f>IF(J52=1,SUM(J$2:J52),"")</f>
        <v/>
      </c>
      <c r="B52" s="1" t="s">
        <v>2</v>
      </c>
      <c r="C52" s="1" t="s">
        <v>3</v>
      </c>
      <c r="E52" s="48"/>
      <c r="F52" s="1" t="s">
        <v>861</v>
      </c>
      <c r="G52" s="1" t="s">
        <v>863</v>
      </c>
      <c r="H52" s="1">
        <f>IF(SUM(CAN_BC!J$7:J$1000)=0,0,1)</f>
        <v>0</v>
      </c>
      <c r="I52" s="1">
        <v>1</v>
      </c>
      <c r="J52" s="1">
        <f t="shared" si="1"/>
        <v>0</v>
      </c>
      <c r="K52" s="1" t="s">
        <v>308</v>
      </c>
    </row>
    <row r="53" spans="1:11" x14ac:dyDescent="0.25">
      <c r="A53" s="1" t="str">
        <f ca="1">IF(J53=1,SUM(J$2:J53),"")</f>
        <v/>
      </c>
      <c r="B53" s="1" t="str">
        <f>VLOOKUP($E53,Dold_variabelinfo!$A:$C,COLUMN(Dold_variabelinfo!$B:$B),0)</f>
        <v>ALDER</v>
      </c>
      <c r="C53" s="1" t="str">
        <f>VLOOKUP($E53,Dold_variabelinfo!$A:$C,COLUMN(Dold_variabelinfo!$C:$C),0)</f>
        <v>Ålder vid diagnos</v>
      </c>
      <c r="E53" s="47" t="s">
        <v>864</v>
      </c>
      <c r="F53" s="1" t="s">
        <v>861</v>
      </c>
      <c r="G53" s="1" t="s">
        <v>863</v>
      </c>
      <c r="H53" s="1">
        <f>IF(SUM(CAN_BC!J$7:J$1000)=0,0,1)</f>
        <v>0</v>
      </c>
      <c r="I53" s="1">
        <f ca="1">VLOOKUP($E53,INDIRECT("'"&amp;$G53&amp;"'!C"&amp;COLUMN(CAN_BC!$G:$G)&amp;":C"&amp;COLUMN(CAN_BC!$J:$J),FALSE),COLUMN(CAN_BC!$J:$J)-COLUMN(CAN_BC!$G:$G)+1,0)</f>
        <v>0</v>
      </c>
      <c r="J53" s="1">
        <f t="shared" ca="1" si="1"/>
        <v>0</v>
      </c>
    </row>
    <row r="54" spans="1:11" x14ac:dyDescent="0.25">
      <c r="A54" s="1" t="str">
        <f ca="1">IF(J54=1,SUM(J$2:J54),"")</f>
        <v/>
      </c>
      <c r="B54" s="1" t="str">
        <f>VLOOKUP($E54,Dold_variabelinfo!$A:$C,COLUMN(Dold_variabelinfo!$B:$B),0)</f>
        <v>AR</v>
      </c>
      <c r="C54" s="1" t="str">
        <f>VLOOKUP($E54,Dold_variabelinfo!$A:$C,COLUMN(Dold_variabelinfo!$C:$C),0)</f>
        <v>År</v>
      </c>
      <c r="E54" s="47" t="s">
        <v>865</v>
      </c>
      <c r="F54" s="1" t="s">
        <v>861</v>
      </c>
      <c r="G54" s="1" t="s">
        <v>863</v>
      </c>
      <c r="H54" s="1">
        <f>IF(SUM(CAN_BC!J$7:J$1000)=0,0,1)</f>
        <v>0</v>
      </c>
      <c r="I54" s="1">
        <f ca="1">VLOOKUP($E54,INDIRECT("'"&amp;$G54&amp;"'!C"&amp;COLUMN(CAN_BC!$G:$G)&amp;":C"&amp;COLUMN(CAN_BC!$J:$J),FALSE),COLUMN(CAN_BC!$J:$J)-COLUMN(CAN_BC!$G:$G)+1,0)</f>
        <v>0</v>
      </c>
      <c r="J54" s="1">
        <f t="shared" ca="1" si="1"/>
        <v>0</v>
      </c>
    </row>
    <row r="55" spans="1:11" x14ac:dyDescent="0.25">
      <c r="A55" s="1" t="str">
        <f ca="1">IF(J55=1,SUM(J$2:J55),"")</f>
        <v/>
      </c>
      <c r="B55" s="1" t="str">
        <f>VLOOKUP($E55,Dold_variabelinfo!$A:$C,COLUMN(Dold_variabelinfo!$B:$B),0)</f>
        <v>DIADAT</v>
      </c>
      <c r="C55" s="1" t="str">
        <f>VLOOKUP($E55,Dold_variabelinfo!$A:$C,COLUMN(Dold_variabelinfo!$C:$C),0)</f>
        <v>Diagnosdatum</v>
      </c>
      <c r="E55" s="47" t="s">
        <v>866</v>
      </c>
      <c r="F55" s="1" t="s">
        <v>861</v>
      </c>
      <c r="G55" s="1" t="s">
        <v>863</v>
      </c>
      <c r="H55" s="1">
        <f>IF(SUM(CAN_BC!J$7:J$1000)=0,0,1)</f>
        <v>0</v>
      </c>
      <c r="I55" s="1">
        <f ca="1">VLOOKUP($E55,INDIRECT("'"&amp;$G55&amp;"'!C"&amp;COLUMN(CAN_BC!$G:$G)&amp;":C"&amp;COLUMN(CAN_BC!$J:$J),FALSE),COLUMN(CAN_BC!$J:$J)-COLUMN(CAN_BC!$G:$G)+1,0)</f>
        <v>0</v>
      </c>
      <c r="J55" s="1">
        <f t="shared" ca="1" si="1"/>
        <v>0</v>
      </c>
    </row>
    <row r="56" spans="1:11" x14ac:dyDescent="0.25">
      <c r="A56" s="1" t="str">
        <f ca="1">IF(J56=1,SUM(J$2:J56),"")</f>
        <v/>
      </c>
      <c r="B56" s="1" t="str">
        <f>VLOOKUP($E56,Dold_variabelinfo!$A:$C,COLUMN(Dold_variabelinfo!$B:$B),0)</f>
        <v>DIADATN</v>
      </c>
      <c r="C56" s="1" t="str">
        <f>VLOOKUP($E56,Dold_variabelinfo!$A:$C,COLUMN(Dold_variabelinfo!$C:$C),0)</f>
        <v>Diagnosdatum</v>
      </c>
      <c r="E56" s="47" t="s">
        <v>867</v>
      </c>
      <c r="F56" s="1" t="s">
        <v>861</v>
      </c>
      <c r="G56" s="1" t="s">
        <v>863</v>
      </c>
      <c r="H56" s="1">
        <f>IF(SUM(CAN_BC!J$7:J$1000)=0,0,1)</f>
        <v>0</v>
      </c>
      <c r="I56" s="1">
        <f ca="1">VLOOKUP($E56,INDIRECT("'"&amp;$G56&amp;"'!C"&amp;COLUMN(CAN_BC!$G:$G)&amp;":C"&amp;COLUMN(CAN_BC!$J:$J),FALSE),COLUMN(CAN_BC!$J:$J)-COLUMN(CAN_BC!$G:$G)+1,0)</f>
        <v>0</v>
      </c>
      <c r="J56" s="1">
        <f t="shared" ca="1" si="1"/>
        <v>0</v>
      </c>
    </row>
    <row r="57" spans="1:11" x14ac:dyDescent="0.25">
      <c r="A57" s="1" t="str">
        <f ca="1">IF(J57=1,SUM(J$2:J57),"")</f>
        <v/>
      </c>
      <c r="B57" s="1" t="str">
        <f>VLOOKUP($E57,Dold_variabelinfo!$A:$C,COLUMN(Dold_variabelinfo!$B:$B),0)</f>
        <v>FODDATN</v>
      </c>
      <c r="C57" s="1" t="str">
        <f>VLOOKUP($E57,Dold_variabelinfo!$A:$C,COLUMN(Dold_variabelinfo!$C:$C),0)</f>
        <v>Födelsedatum (Lämnas ut som År-Mån)</v>
      </c>
      <c r="E57" s="47" t="s">
        <v>868</v>
      </c>
      <c r="F57" s="1" t="s">
        <v>861</v>
      </c>
      <c r="G57" s="1" t="s">
        <v>863</v>
      </c>
      <c r="H57" s="1">
        <f>IF(SUM(CAN_BC!J$7:J$1000)=0,0,1)</f>
        <v>0</v>
      </c>
      <c r="I57" s="1">
        <f ca="1">VLOOKUP($E57,INDIRECT("'"&amp;$G57&amp;"'!C"&amp;COLUMN(CAN_BC!$G:$G)&amp;":C"&amp;COLUMN(CAN_BC!$J:$J),FALSE),COLUMN(CAN_BC!$J:$J)-COLUMN(CAN_BC!$G:$G)+1,0)</f>
        <v>0</v>
      </c>
      <c r="J57" s="1">
        <f t="shared" ca="1" si="1"/>
        <v>0</v>
      </c>
    </row>
    <row r="58" spans="1:11" x14ac:dyDescent="0.25">
      <c r="A58" s="1" t="str">
        <f ca="1">IF(J58=1,SUM(J$2:J58),"")</f>
        <v/>
      </c>
      <c r="B58" s="1" t="str">
        <f>VLOOKUP($E58,Dold_variabelinfo!$A:$C,COLUMN(Dold_variabelinfo!$B:$B),0)</f>
        <v>KON</v>
      </c>
      <c r="C58" s="1" t="str">
        <f>VLOOKUP($E58,Dold_variabelinfo!$A:$C,COLUMN(Dold_variabelinfo!$C:$C),0)</f>
        <v>Kön</v>
      </c>
      <c r="E58" s="47" t="s">
        <v>869</v>
      </c>
      <c r="F58" s="1" t="s">
        <v>861</v>
      </c>
      <c r="G58" s="1" t="s">
        <v>863</v>
      </c>
      <c r="H58" s="1">
        <f>IF(SUM(CAN_BC!J$7:J$1000)=0,0,1)</f>
        <v>0</v>
      </c>
      <c r="I58" s="1">
        <f ca="1">VLOOKUP($E58,INDIRECT("'"&amp;$G58&amp;"'!C"&amp;COLUMN(CAN_BC!$G:$G)&amp;":C"&amp;COLUMN(CAN_BC!$J:$J),FALSE),COLUMN(CAN_BC!$J:$J)-COLUMN(CAN_BC!$G:$G)+1,0)</f>
        <v>0</v>
      </c>
      <c r="J58" s="1">
        <f t="shared" ca="1" si="1"/>
        <v>0</v>
      </c>
    </row>
    <row r="59" spans="1:11" x14ac:dyDescent="0.25">
      <c r="A59" s="1" t="str">
        <f ca="1">IF(J59=1,SUM(J$2:J59),"")</f>
        <v/>
      </c>
      <c r="B59" s="1" t="str">
        <f>VLOOKUP($E59,Dold_variabelinfo!$A:$C,COLUMN(Dold_variabelinfo!$B:$B),0)</f>
        <v>MORF</v>
      </c>
      <c r="C59" s="1" t="str">
        <f>VLOOKUP($E59,Dold_variabelinfo!$A:$C,COLUMN(Dold_variabelinfo!$C:$C),0)</f>
        <v>Morfologisk typ (M-kod)</v>
      </c>
      <c r="E59" s="47" t="s">
        <v>870</v>
      </c>
      <c r="F59" s="1" t="s">
        <v>861</v>
      </c>
      <c r="G59" s="1" t="s">
        <v>863</v>
      </c>
      <c r="H59" s="1">
        <f>IF(SUM(CAN_BC!J$7:J$1000)=0,0,1)</f>
        <v>0</v>
      </c>
      <c r="I59" s="1">
        <f ca="1">VLOOKUP($E59,INDIRECT("'"&amp;$G59&amp;"'!C"&amp;COLUMN(CAN_BC!$G:$G)&amp;":C"&amp;COLUMN(CAN_BC!$J:$J),FALSE),COLUMN(CAN_BC!$J:$J)-COLUMN(CAN_BC!$G:$G)+1,0)</f>
        <v>0</v>
      </c>
      <c r="J59" s="1">
        <f t="shared" ca="1" si="1"/>
        <v>0</v>
      </c>
    </row>
    <row r="60" spans="1:11" x14ac:dyDescent="0.25">
      <c r="A60" s="1" t="str">
        <f ca="1">IF(J60=1,SUM(J$2:J60),"")</f>
        <v/>
      </c>
      <c r="B60" s="1" t="str">
        <f>VLOOKUP($E60,Dold_variabelinfo!$A:$C,COLUMN(Dold_variabelinfo!$B:$B),0)</f>
        <v>PAT</v>
      </c>
      <c r="C60" s="1" t="str">
        <f>VLOOKUP($E60,Dold_variabelinfo!$A:$C,COLUMN(Dold_variabelinfo!$C:$C),0)</f>
        <v>Patolog/cytolog</v>
      </c>
      <c r="E60" s="47" t="s">
        <v>872</v>
      </c>
      <c r="F60" s="1" t="s">
        <v>861</v>
      </c>
      <c r="G60" s="1" t="s">
        <v>863</v>
      </c>
      <c r="H60" s="1">
        <f>IF(SUM(CAN_BC!J$7:J$1000)=0,0,1)</f>
        <v>0</v>
      </c>
      <c r="I60" s="1">
        <f ca="1">VLOOKUP($E60,INDIRECT("'"&amp;$G60&amp;"'!C"&amp;COLUMN(CAN_BC!$G:$G)&amp;":C"&amp;COLUMN(CAN_BC!$J:$J),FALSE),COLUMN(CAN_BC!$J:$J)-COLUMN(CAN_BC!$G:$G)+1,0)</f>
        <v>0</v>
      </c>
      <c r="J60" s="1">
        <f t="shared" ca="1" si="1"/>
        <v>0</v>
      </c>
    </row>
    <row r="61" spans="1:11" x14ac:dyDescent="0.25">
      <c r="A61" s="1" t="str">
        <f ca="1">IF(J61=1,SUM(J$2:J61),"")</f>
        <v/>
      </c>
      <c r="B61" s="1" t="str">
        <f>VLOOKUP($E61,Dold_variabelinfo!$A:$C,COLUMN(Dold_variabelinfo!$B:$B),0)</f>
        <v>PNRQ</v>
      </c>
      <c r="C61" s="1" t="str">
        <f>VLOOKUP($E61,Dold_variabelinfo!$A:$C,COLUMN(Dold_variabelinfo!$C:$C),0)</f>
        <v>Personnummerkvalitet</v>
      </c>
      <c r="E61" s="47" t="s">
        <v>873</v>
      </c>
      <c r="F61" s="1" t="s">
        <v>861</v>
      </c>
      <c r="G61" s="1" t="s">
        <v>863</v>
      </c>
      <c r="H61" s="1">
        <f>IF(SUM(CAN_BC!J$7:J$1000)=0,0,1)</f>
        <v>0</v>
      </c>
      <c r="I61" s="1">
        <f ca="1">VLOOKUP($E61,INDIRECT("'"&amp;$G61&amp;"'!C"&amp;COLUMN(CAN_BC!$G:$G)&amp;":C"&amp;COLUMN(CAN_BC!$J:$J),FALSE),COLUMN(CAN_BC!$J:$J)-COLUMN(CAN_BC!$G:$G)+1,0)</f>
        <v>0</v>
      </c>
      <c r="J61" s="1">
        <f t="shared" ca="1" si="1"/>
        <v>0</v>
      </c>
    </row>
    <row r="62" spans="1:11" x14ac:dyDescent="0.25">
      <c r="A62" s="1" t="str">
        <f ca="1">IF(J62=1,SUM(J$2:J62),"")</f>
        <v/>
      </c>
      <c r="B62" s="1" t="str">
        <f>VLOOKUP($E62,Dold_variabelinfo!$A:$C,COLUMN(Dold_variabelinfo!$B:$B),0)</f>
        <v>PREP</v>
      </c>
      <c r="C62" s="1" t="str">
        <f>VLOOKUP($E62,Dold_variabelinfo!$A:$C,COLUMN(Dold_variabelinfo!$C:$C),0)</f>
        <v>Preparatnummer</v>
      </c>
      <c r="E62" s="47" t="s">
        <v>874</v>
      </c>
      <c r="F62" s="1" t="s">
        <v>861</v>
      </c>
      <c r="G62" s="1" t="s">
        <v>863</v>
      </c>
      <c r="H62" s="1">
        <f>IF(SUM(CAN_BC!J$7:J$1000)=0,0,1)</f>
        <v>0</v>
      </c>
      <c r="I62" s="1">
        <f ca="1">VLOOKUP($E62,INDIRECT("'"&amp;$G62&amp;"'!C"&amp;COLUMN(CAN_BC!$G:$G)&amp;":C"&amp;COLUMN(CAN_BC!$J:$J),FALSE),COLUMN(CAN_BC!$J:$J)-COLUMN(CAN_BC!$G:$G)+1,0)</f>
        <v>0</v>
      </c>
      <c r="J62" s="1">
        <f t="shared" ca="1" si="1"/>
        <v>0</v>
      </c>
    </row>
    <row r="63" spans="1:11" x14ac:dyDescent="0.25">
      <c r="A63" s="1" t="str">
        <f ca="1">IF(J63=1,SUM(J$2:J63),"")</f>
        <v/>
      </c>
      <c r="B63" s="1" t="str">
        <f>VLOOKUP($E63,Dold_variabelinfo!$A:$C,COLUMN(Dold_variabelinfo!$B:$B),0)</f>
        <v>SIDA</v>
      </c>
      <c r="C63" s="1" t="str">
        <f>VLOOKUP($E63,Dold_variabelinfo!$A:$C,COLUMN(Dold_variabelinfo!$C:$C),0)</f>
        <v>Sida</v>
      </c>
      <c r="E63" s="47" t="s">
        <v>875</v>
      </c>
      <c r="F63" s="1" t="s">
        <v>861</v>
      </c>
      <c r="G63" s="1" t="s">
        <v>863</v>
      </c>
      <c r="H63" s="1">
        <f>IF(SUM(CAN_BC!J$7:J$1000)=0,0,1)</f>
        <v>0</v>
      </c>
      <c r="I63" s="1">
        <f ca="1">VLOOKUP($E63,INDIRECT("'"&amp;$G63&amp;"'!C"&amp;COLUMN(CAN_BC!$G:$G)&amp;":C"&amp;COLUMN(CAN_BC!$J:$J),FALSE),COLUMN(CAN_BC!$J:$J)-COLUMN(CAN_BC!$G:$G)+1,0)</f>
        <v>0</v>
      </c>
      <c r="J63" s="1">
        <f t="shared" ca="1" si="1"/>
        <v>0</v>
      </c>
    </row>
    <row r="64" spans="1:11" x14ac:dyDescent="0.25">
      <c r="A64" s="1" t="str">
        <f ca="1">IF(J64=1,SUM(J$2:J64),"")</f>
        <v/>
      </c>
      <c r="B64" s="1" t="str">
        <f>VLOOKUP($E64,Dold_variabelinfo!$A:$C,COLUMN(Dold_variabelinfo!$B:$B),0)</f>
        <v>TOPO</v>
      </c>
      <c r="C64" s="1" t="str">
        <f>VLOOKUP($E64,Dold_variabelinfo!$A:$C,COLUMN(Dold_variabelinfo!$C:$C),0)</f>
        <v>Topografisk typ (T-kod)</v>
      </c>
      <c r="E64" s="47" t="s">
        <v>876</v>
      </c>
      <c r="F64" s="1" t="s">
        <v>861</v>
      </c>
      <c r="G64" s="1" t="s">
        <v>863</v>
      </c>
      <c r="H64" s="1">
        <f>IF(SUM(CAN_BC!J$7:J$1000)=0,0,1)</f>
        <v>0</v>
      </c>
      <c r="I64" s="1">
        <f ca="1">VLOOKUP($E64,INDIRECT("'"&amp;$G64&amp;"'!C"&amp;COLUMN(CAN_BC!$G:$G)&amp;":C"&amp;COLUMN(CAN_BC!$J:$J),FALSE),COLUMN(CAN_BC!$J:$J)-COLUMN(CAN_BC!$G:$G)+1,0)</f>
        <v>0</v>
      </c>
      <c r="J64" s="1">
        <f t="shared" ca="1" si="1"/>
        <v>0</v>
      </c>
    </row>
    <row r="65" spans="1:11" x14ac:dyDescent="0.25">
      <c r="A65" s="1" t="str">
        <f>IF(J65=1,SUM(J$2:J65),"")</f>
        <v/>
      </c>
      <c r="F65" s="1" t="s">
        <v>338</v>
      </c>
      <c r="G65" s="1" t="s">
        <v>269</v>
      </c>
      <c r="H65" s="1">
        <f>IF(SUM(DORS!J$4:J$996)=0,0,1)</f>
        <v>0</v>
      </c>
      <c r="I65" s="1">
        <v>1</v>
      </c>
      <c r="J65" s="1">
        <f t="shared" ref="J65:J127" si="2">H65*I65</f>
        <v>0</v>
      </c>
    </row>
    <row r="66" spans="1:11" x14ac:dyDescent="0.25">
      <c r="A66" s="1" t="str">
        <f>IF(J66=1,SUM(J$2:J66),"")</f>
        <v/>
      </c>
      <c r="F66" s="1" t="s">
        <v>338</v>
      </c>
      <c r="G66" s="1" t="s">
        <v>269</v>
      </c>
      <c r="H66" s="1">
        <f>IF(SUM(DORS!J$4:J$996)=0,0,1)</f>
        <v>0</v>
      </c>
      <c r="I66" s="1">
        <v>1</v>
      </c>
      <c r="J66" s="1">
        <f t="shared" si="2"/>
        <v>0</v>
      </c>
    </row>
    <row r="67" spans="1:11" x14ac:dyDescent="0.25">
      <c r="A67" s="1" t="str">
        <f>IF(J67=1,SUM(J$2:J67),"")</f>
        <v/>
      </c>
      <c r="B67" s="1" t="str">
        <f>VLOOKUP(F67,Dold_registerinfo!$A:$E,COLUMN(Dold_registerinfo!$D:$D),0)</f>
        <v>Dödsorsaksregistret (DORS)</v>
      </c>
      <c r="F67" s="1" t="s">
        <v>338</v>
      </c>
      <c r="G67" s="1" t="s">
        <v>269</v>
      </c>
      <c r="H67" s="1">
        <f>IF(SUM(DORS!J$4:J$996)=0,0,1)</f>
        <v>0</v>
      </c>
      <c r="I67" s="1">
        <v>1</v>
      </c>
      <c r="J67" s="1">
        <f t="shared" si="2"/>
        <v>0</v>
      </c>
      <c r="K67" s="1" t="s">
        <v>308</v>
      </c>
    </row>
    <row r="68" spans="1:11" x14ac:dyDescent="0.25">
      <c r="A68" s="1" t="str">
        <f>IF(J68=1,SUM(J$2:J68),"")</f>
        <v/>
      </c>
      <c r="B68" s="19" t="s">
        <v>2</v>
      </c>
      <c r="C68" s="19" t="s">
        <v>3</v>
      </c>
      <c r="F68" s="1" t="s">
        <v>338</v>
      </c>
      <c r="G68" s="1" t="s">
        <v>269</v>
      </c>
      <c r="H68" s="1">
        <f>IF(SUM(DORS!J$4:J$996)=0,0,1)</f>
        <v>0</v>
      </c>
      <c r="I68" s="1">
        <v>1</v>
      </c>
      <c r="J68" s="1">
        <f t="shared" si="2"/>
        <v>0</v>
      </c>
      <c r="K68" s="1" t="s">
        <v>308</v>
      </c>
    </row>
    <row r="69" spans="1:11" x14ac:dyDescent="0.25">
      <c r="A69" s="1" t="str">
        <f ca="1">IF(J69=1,SUM(J$2:J69),"")</f>
        <v/>
      </c>
      <c r="B69" s="1" t="str">
        <f>VLOOKUP($E69,Dold_variabelinfo!$A:$C,COLUMN(Dold_variabelinfo!$B:$B),0)</f>
        <v>ALDER</v>
      </c>
      <c r="C69" s="1" t="str">
        <f>VLOOKUP($E69,Dold_variabelinfo!$A:$C,COLUMN(Dold_variabelinfo!$C:$C),0)</f>
        <v>Ålder vid dödsfall</v>
      </c>
      <c r="E69" s="48" t="s">
        <v>340</v>
      </c>
      <c r="F69" s="1" t="s">
        <v>338</v>
      </c>
      <c r="G69" s="1" t="s">
        <v>269</v>
      </c>
      <c r="H69" s="1">
        <f>IF(SUM(DORS!J$4:J$996)=0,0,1)</f>
        <v>0</v>
      </c>
      <c r="I69" s="1">
        <f ca="1">VLOOKUP($E69,INDIRECT("'"&amp;$G69&amp;"'!C"&amp;COLUMN(DORS!$G:$G)&amp;":C"&amp;COLUMN(DORS!$J:$J),FALSE),COLUMN(DORS!$J:$J)-COLUMN(DORS!$G:$G)+1,0)</f>
        <v>0</v>
      </c>
      <c r="J69" s="1">
        <f t="shared" ca="1" si="2"/>
        <v>0</v>
      </c>
    </row>
    <row r="70" spans="1:11" x14ac:dyDescent="0.25">
      <c r="A70" s="1" t="str">
        <f ca="1">IF(J70=1,SUM(J$2:J70),"")</f>
        <v/>
      </c>
      <c r="B70" s="1" t="str">
        <f>VLOOKUP($E70,Dold_variabelinfo!$A:$C,COLUMN(Dold_variabelinfo!$B:$B),0)</f>
        <v>ALKOHOL</v>
      </c>
      <c r="C70" s="1" t="str">
        <f>VLOOKUP($E70,Dold_variabelinfo!$A:$C,COLUMN(Dold_variabelinfo!$C:$C),0)</f>
        <v xml:space="preserve">Alkoholrelaterad diagnos </v>
      </c>
      <c r="E70" s="48" t="s">
        <v>341</v>
      </c>
      <c r="F70" s="1" t="s">
        <v>338</v>
      </c>
      <c r="G70" s="1" t="s">
        <v>269</v>
      </c>
      <c r="H70" s="1">
        <f>IF(SUM(DORS!J$4:J$996)=0,0,1)</f>
        <v>0</v>
      </c>
      <c r="I70" s="1">
        <f ca="1">VLOOKUP($E70,INDIRECT("'"&amp;$G70&amp;"'!C"&amp;COLUMN(DORS!$G:$G)&amp;":C"&amp;COLUMN(DORS!$J:$J),FALSE),COLUMN(DORS!$J:$J)-COLUMN(DORS!$G:$G)+1,0)</f>
        <v>0</v>
      </c>
      <c r="J70" s="1">
        <f t="shared" ca="1" si="2"/>
        <v>0</v>
      </c>
    </row>
    <row r="71" spans="1:11" x14ac:dyDescent="0.25">
      <c r="A71" s="1" t="str">
        <f ca="1">IF(J71=1,SUM(J$2:J71),"")</f>
        <v/>
      </c>
      <c r="B71" s="1" t="str">
        <f>VLOOKUP($E71,Dold_variabelinfo!$A:$C,COLUMN(Dold_variabelinfo!$B:$B),0)</f>
        <v>ANTORS</v>
      </c>
      <c r="C71" s="1" t="str">
        <f>VLOOKUP($E71,Dold_variabelinfo!$A:$C,COLUMN(Dold_variabelinfo!$C:$C),0)</f>
        <v>Antal bidragande dödsorsaker</v>
      </c>
      <c r="E71" s="48" t="s">
        <v>342</v>
      </c>
      <c r="F71" s="1" t="s">
        <v>338</v>
      </c>
      <c r="G71" s="1" t="s">
        <v>269</v>
      </c>
      <c r="H71" s="1">
        <f>IF(SUM(DORS!J$4:J$996)=0,0,1)</f>
        <v>0</v>
      </c>
      <c r="I71" s="1">
        <f ca="1">VLOOKUP($E71,INDIRECT("'"&amp;$G71&amp;"'!C"&amp;COLUMN(DORS!$G:$G)&amp;":C"&amp;COLUMN(DORS!$J:$J),FALSE),COLUMN(DORS!$J:$J)-COLUMN(DORS!$G:$G)+1,0)</f>
        <v>0</v>
      </c>
      <c r="J71" s="1">
        <f t="shared" ca="1" si="2"/>
        <v>0</v>
      </c>
    </row>
    <row r="72" spans="1:11" x14ac:dyDescent="0.25">
      <c r="A72" s="1" t="str">
        <f ca="1">IF(J72=1,SUM(J$2:J72),"")</f>
        <v/>
      </c>
      <c r="B72" s="1" t="str">
        <f>VLOOKUP($E72,Dold_variabelinfo!$A:$C,COLUMN(Dold_variabelinfo!$B:$B),0)</f>
        <v>AOLYCKA</v>
      </c>
      <c r="C72" s="1" t="str">
        <f>VLOOKUP($E72,Dold_variabelinfo!$A:$C,COLUMN(Dold_variabelinfo!$C:$C),0)</f>
        <v>Arbetsolycka</v>
      </c>
      <c r="E72" s="48" t="s">
        <v>343</v>
      </c>
      <c r="F72" s="1" t="s">
        <v>338</v>
      </c>
      <c r="G72" s="1" t="s">
        <v>269</v>
      </c>
      <c r="H72" s="1">
        <f>IF(SUM(DORS!J$4:J$996)=0,0,1)</f>
        <v>0</v>
      </c>
      <c r="I72" s="1">
        <f ca="1">VLOOKUP($E72,INDIRECT("'"&amp;$G72&amp;"'!C"&amp;COLUMN(DORS!$G:$G)&amp;":C"&amp;COLUMN(DORS!$J:$J),FALSE),COLUMN(DORS!$J:$J)-COLUMN(DORS!$G:$G)+1,0)</f>
        <v>0</v>
      </c>
      <c r="J72" s="1">
        <f t="shared" ca="1" si="2"/>
        <v>0</v>
      </c>
    </row>
    <row r="73" spans="1:11" x14ac:dyDescent="0.25">
      <c r="A73" s="1" t="str">
        <f ca="1">IF(J73=1,SUM(J$2:J73),"")</f>
        <v/>
      </c>
      <c r="B73" s="1" t="str">
        <f>VLOOKUP($E73,Dold_variabelinfo!$A:$C,COLUMN(Dold_variabelinfo!$B:$B),0)</f>
        <v>AR</v>
      </c>
      <c r="C73" s="1" t="str">
        <f>VLOOKUP($E73,Dold_variabelinfo!$A:$C,COLUMN(Dold_variabelinfo!$C:$C),0)</f>
        <v>År</v>
      </c>
      <c r="E73" s="48" t="s">
        <v>344</v>
      </c>
      <c r="F73" s="1" t="s">
        <v>338</v>
      </c>
      <c r="G73" s="1" t="s">
        <v>269</v>
      </c>
      <c r="H73" s="1">
        <f>IF(SUM(DORS!J$4:J$996)=0,0,1)</f>
        <v>0</v>
      </c>
      <c r="I73" s="1">
        <f ca="1">VLOOKUP($E73,INDIRECT("'"&amp;$G73&amp;"'!C"&amp;COLUMN(DORS!$G:$G)&amp;":C"&amp;COLUMN(DORS!$J:$J),FALSE),COLUMN(DORS!$J:$J)-COLUMN(DORS!$G:$G)+1,0)</f>
        <v>0</v>
      </c>
      <c r="J73" s="1">
        <f t="shared" ca="1" si="2"/>
        <v>0</v>
      </c>
    </row>
    <row r="74" spans="1:11" x14ac:dyDescent="0.25">
      <c r="A74" s="1" t="str">
        <f ca="1">IF(J74=1,SUM(J$2:J74),"")</f>
        <v/>
      </c>
      <c r="B74" s="1" t="str">
        <f>VLOOKUP($E74,Dold_variabelinfo!$A:$C,COLUMN(Dold_variabelinfo!$B:$B),0)</f>
        <v>DALDDAG</v>
      </c>
      <c r="C74" s="1" t="str">
        <f>VLOOKUP($E74,Dold_variabelinfo!$A:$C,COLUMN(Dold_variabelinfo!$C:$C),0)</f>
        <v>Ålder vid dödsfall i dagar om &lt; 1 månad</v>
      </c>
      <c r="E74" s="48" t="s">
        <v>345</v>
      </c>
      <c r="F74" s="1" t="s">
        <v>338</v>
      </c>
      <c r="G74" s="1" t="s">
        <v>269</v>
      </c>
      <c r="H74" s="1">
        <f>IF(SUM(DORS!J$4:J$996)=0,0,1)</f>
        <v>0</v>
      </c>
      <c r="I74" s="1">
        <f ca="1">VLOOKUP($E74,INDIRECT("'"&amp;$G74&amp;"'!C"&amp;COLUMN(DORS!$G:$G)&amp;":C"&amp;COLUMN(DORS!$J:$J),FALSE),COLUMN(DORS!$J:$J)-COLUMN(DORS!$G:$G)+1,0)</f>
        <v>0</v>
      </c>
      <c r="J74" s="1">
        <f t="shared" ca="1" si="2"/>
        <v>0</v>
      </c>
    </row>
    <row r="75" spans="1:11" x14ac:dyDescent="0.25">
      <c r="A75" s="1" t="str">
        <f ca="1">IF(J75=1,SUM(J$2:J75),"")</f>
        <v/>
      </c>
      <c r="B75" s="1" t="str">
        <f>VLOOKUP($E75,Dold_variabelinfo!$A:$C,COLUMN(Dold_variabelinfo!$B:$B),0)</f>
        <v>DALDKL5</v>
      </c>
      <c r="C75" s="1" t="str">
        <f>VLOOKUP($E75,Dold_variabelinfo!$A:$C,COLUMN(Dold_variabelinfo!$C:$C),0)</f>
        <v>Ålder vid dödsfall i femårsklasser</v>
      </c>
      <c r="E75" s="48" t="s">
        <v>346</v>
      </c>
      <c r="F75" s="1" t="s">
        <v>338</v>
      </c>
      <c r="G75" s="1" t="s">
        <v>269</v>
      </c>
      <c r="H75" s="1">
        <f>IF(SUM(DORS!J$4:J$996)=0,0,1)</f>
        <v>0</v>
      </c>
      <c r="I75" s="1">
        <f ca="1">VLOOKUP($E75,INDIRECT("'"&amp;$G75&amp;"'!C"&amp;COLUMN(DORS!$G:$G)&amp;":C"&amp;COLUMN(DORS!$J:$J),FALSE),COLUMN(DORS!$J:$J)-COLUMN(DORS!$G:$G)+1,0)</f>
        <v>0</v>
      </c>
      <c r="J75" s="1">
        <f t="shared" ca="1" si="2"/>
        <v>0</v>
      </c>
    </row>
    <row r="76" spans="1:11" x14ac:dyDescent="0.25">
      <c r="A76" s="1" t="str">
        <f ca="1">IF(J76=1,SUM(J$2:J76),"")</f>
        <v/>
      </c>
      <c r="B76" s="1" t="str">
        <f>VLOOKUP($E76,Dold_variabelinfo!$A:$C,COLUMN(Dold_variabelinfo!$B:$B),0)</f>
        <v>DALDMAN</v>
      </c>
      <c r="C76" s="1" t="str">
        <f>VLOOKUP($E76,Dold_variabelinfo!$A:$C,COLUMN(Dold_variabelinfo!$C:$C),0)</f>
        <v>Ålder vid dödsfall i månader om &lt; 1 år</v>
      </c>
      <c r="E76" s="48" t="s">
        <v>347</v>
      </c>
      <c r="F76" s="1" t="s">
        <v>338</v>
      </c>
      <c r="G76" s="1" t="s">
        <v>269</v>
      </c>
      <c r="H76" s="1">
        <f>IF(SUM(DORS!J$4:J$996)=0,0,1)</f>
        <v>0</v>
      </c>
      <c r="I76" s="1">
        <f ca="1">VLOOKUP($E76,INDIRECT("'"&amp;$G76&amp;"'!C"&amp;COLUMN(DORS!$G:$G)&amp;":C"&amp;COLUMN(DORS!$J:$J),FALSE),COLUMN(DORS!$J:$J)-COLUMN(DORS!$G:$G)+1,0)</f>
        <v>0</v>
      </c>
      <c r="J76" s="1">
        <f t="shared" ca="1" si="2"/>
        <v>0</v>
      </c>
    </row>
    <row r="77" spans="1:11" x14ac:dyDescent="0.25">
      <c r="A77" s="1" t="str">
        <f ca="1">IF(J77=1,SUM(J$2:J77),"")</f>
        <v/>
      </c>
      <c r="B77" s="1" t="str">
        <f>VLOOKUP($E77,Dold_variabelinfo!$A:$C,COLUMN(Dold_variabelinfo!$B:$B),0)</f>
        <v>DBAVSER</v>
      </c>
      <c r="C77" s="1" t="str">
        <f>VLOOKUP($E77,Dold_variabelinfo!$A:$C,COLUMN(Dold_variabelinfo!$C:$C),0)</f>
        <v>Dödsbeviset avser vuxen/barn</v>
      </c>
      <c r="E77" s="48" t="s">
        <v>348</v>
      </c>
      <c r="F77" s="1" t="s">
        <v>338</v>
      </c>
      <c r="G77" s="1" t="s">
        <v>269</v>
      </c>
      <c r="H77" s="1">
        <f>IF(SUM(DORS!J$4:J$996)=0,0,1)</f>
        <v>0</v>
      </c>
      <c r="I77" s="1">
        <f ca="1">VLOOKUP($E77,INDIRECT("'"&amp;$G77&amp;"'!C"&amp;COLUMN(DORS!$G:$G)&amp;":C"&amp;COLUMN(DORS!$J:$J),FALSE),COLUMN(DORS!$J:$J)-COLUMN(DORS!$G:$G)+1,0)</f>
        <v>0</v>
      </c>
      <c r="J77" s="1">
        <f t="shared" ca="1" si="2"/>
        <v>0</v>
      </c>
    </row>
    <row r="78" spans="1:11" x14ac:dyDescent="0.25">
      <c r="A78" s="1" t="str">
        <f ca="1">IF(J78=1,SUM(J$2:J78),"")</f>
        <v/>
      </c>
      <c r="B78" s="1" t="str">
        <f>VLOOKUP($E78,Dold_variabelinfo!$A:$C,COLUMN(Dold_variabelinfo!$B:$B),0)</f>
        <v>DBGRUND1</v>
      </c>
      <c r="C78" s="1" t="str">
        <f>VLOOKUP($E78,Dold_variabelinfo!$A:$C,COLUMN(Dold_variabelinfo!$C:$C),0)</f>
        <v>Obduktion</v>
      </c>
      <c r="E78" s="48" t="s">
        <v>349</v>
      </c>
      <c r="F78" s="1" t="s">
        <v>338</v>
      </c>
      <c r="G78" s="1" t="s">
        <v>269</v>
      </c>
      <c r="H78" s="1">
        <f>IF(SUM(DORS!J$4:J$996)=0,0,1)</f>
        <v>0</v>
      </c>
      <c r="I78" s="1">
        <f ca="1">VLOOKUP($E78,INDIRECT("'"&amp;$G78&amp;"'!C"&amp;COLUMN(DORS!$G:$G)&amp;":C"&amp;COLUMN(DORS!$J:$J),FALSE),COLUMN(DORS!$J:$J)-COLUMN(DORS!$G:$G)+1,0)</f>
        <v>0</v>
      </c>
      <c r="J78" s="1">
        <f t="shared" ca="1" si="2"/>
        <v>0</v>
      </c>
    </row>
    <row r="79" spans="1:11" x14ac:dyDescent="0.25">
      <c r="A79" s="1" t="str">
        <f ca="1">IF(J79=1,SUM(J$2:J79),"")</f>
        <v/>
      </c>
      <c r="B79" s="1" t="str">
        <f>VLOOKUP($E79,Dold_variabelinfo!$A:$C,COLUMN(Dold_variabelinfo!$B:$B),0)</f>
        <v>DBGRUND5</v>
      </c>
      <c r="C79" s="1" t="str">
        <f>VLOOKUP($E79,Dold_variabelinfo!$A:$C,COLUMN(Dold_variabelinfo!$C:$C),0)</f>
        <v>Undersökning före dödsfallet på sjukhus</v>
      </c>
      <c r="E79" s="48" t="s">
        <v>350</v>
      </c>
      <c r="F79" s="1" t="s">
        <v>338</v>
      </c>
      <c r="G79" s="1" t="s">
        <v>269</v>
      </c>
      <c r="H79" s="1">
        <f>IF(SUM(DORS!J$4:J$996)=0,0,1)</f>
        <v>0</v>
      </c>
      <c r="I79" s="1">
        <f ca="1">VLOOKUP($E79,INDIRECT("'"&amp;$G79&amp;"'!C"&amp;COLUMN(DORS!$G:$G)&amp;":C"&amp;COLUMN(DORS!$J:$J),FALSE),COLUMN(DORS!$J:$J)-COLUMN(DORS!$G:$G)+1,0)</f>
        <v>0</v>
      </c>
      <c r="J79" s="1">
        <f t="shared" ca="1" si="2"/>
        <v>0</v>
      </c>
    </row>
    <row r="80" spans="1:11" x14ac:dyDescent="0.25">
      <c r="A80" s="1" t="str">
        <f ca="1">IF(J80=1,SUM(J$2:J80),"")</f>
        <v/>
      </c>
      <c r="B80" s="1" t="str">
        <f>VLOOKUP($E80,Dold_variabelinfo!$A:$C,COLUMN(Dold_variabelinfo!$B:$B),0)</f>
        <v>DBGRUND6</v>
      </c>
      <c r="C80" s="1" t="str">
        <f>VLOOKUP($E80,Dold_variabelinfo!$A:$C,COLUMN(Dold_variabelinfo!$C:$C),0)</f>
        <v>Undersökning före dödsfallet utanför sjukhus</v>
      </c>
      <c r="E80" s="48" t="s">
        <v>351</v>
      </c>
      <c r="F80" s="1" t="s">
        <v>338</v>
      </c>
      <c r="G80" s="1" t="s">
        <v>269</v>
      </c>
      <c r="H80" s="1">
        <f>IF(SUM(DORS!J$4:J$996)=0,0,1)</f>
        <v>0</v>
      </c>
      <c r="I80" s="1">
        <f ca="1">VLOOKUP($E80,INDIRECT("'"&amp;$G80&amp;"'!C"&amp;COLUMN(DORS!$G:$G)&amp;":C"&amp;COLUMN(DORS!$J:$J),FALSE),COLUMN(DORS!$J:$J)-COLUMN(DORS!$G:$G)+1,0)</f>
        <v>0</v>
      </c>
      <c r="J80" s="1">
        <f t="shared" ca="1" si="2"/>
        <v>0</v>
      </c>
    </row>
    <row r="81" spans="1:10" x14ac:dyDescent="0.25">
      <c r="A81" s="1" t="str">
        <f ca="1">IF(J81=1,SUM(J$2:J81),"")</f>
        <v/>
      </c>
      <c r="B81" s="1" t="str">
        <f>VLOOKUP($E81,Dold_variabelinfo!$A:$C,COLUMN(Dold_variabelinfo!$B:$B),0)</f>
        <v>DBGRUND7</v>
      </c>
      <c r="C81" s="1" t="str">
        <f>VLOOKUP($E81,Dold_variabelinfo!$A:$C,COLUMN(Dold_variabelinfo!$C:$C),0)</f>
        <v>Yttre likbesiktning</v>
      </c>
      <c r="E81" s="48" t="s">
        <v>352</v>
      </c>
      <c r="F81" s="1" t="s">
        <v>338</v>
      </c>
      <c r="G81" s="1" t="s">
        <v>269</v>
      </c>
      <c r="H81" s="1">
        <f>IF(SUM(DORS!J$4:J$996)=0,0,1)</f>
        <v>0</v>
      </c>
      <c r="I81" s="1">
        <f ca="1">VLOOKUP($E81,INDIRECT("'"&amp;$G81&amp;"'!C"&amp;COLUMN(DORS!$G:$G)&amp;":C"&amp;COLUMN(DORS!$J:$J),FALSE),COLUMN(DORS!$J:$J)-COLUMN(DORS!$G:$G)+1,0)</f>
        <v>0</v>
      </c>
      <c r="J81" s="1">
        <f t="shared" ca="1" si="2"/>
        <v>0</v>
      </c>
    </row>
    <row r="82" spans="1:10" x14ac:dyDescent="0.25">
      <c r="A82" s="1" t="str">
        <f ca="1">IF(J82=1,SUM(J$2:J82),"")</f>
        <v/>
      </c>
      <c r="B82" s="1" t="str">
        <f>VLOOKUP($E82,Dold_variabelinfo!$A:$C,COLUMN(Dold_variabelinfo!$B:$B),0)</f>
        <v>DBGRUND8</v>
      </c>
      <c r="C82" s="1" t="str">
        <f>VLOOKUP($E82,Dold_variabelinfo!$A:$C,COLUMN(Dold_variabelinfo!$C:$C),0)</f>
        <v>Annan eller okänd källa som grund för intyget</v>
      </c>
      <c r="E82" s="48" t="s">
        <v>353</v>
      </c>
      <c r="F82" s="1" t="s">
        <v>338</v>
      </c>
      <c r="G82" s="1" t="s">
        <v>269</v>
      </c>
      <c r="H82" s="1">
        <f>IF(SUM(DORS!J$4:J$996)=0,0,1)</f>
        <v>0</v>
      </c>
      <c r="I82" s="1">
        <f ca="1">VLOOKUP($E82,INDIRECT("'"&amp;$G82&amp;"'!C"&amp;COLUMN(DORS!$G:$G)&amp;":C"&amp;COLUMN(DORS!$J:$J),FALSE),COLUMN(DORS!$J:$J)-COLUMN(DORS!$G:$G)+1,0)</f>
        <v>0</v>
      </c>
      <c r="J82" s="1">
        <f t="shared" ca="1" si="2"/>
        <v>0</v>
      </c>
    </row>
    <row r="83" spans="1:10" x14ac:dyDescent="0.25">
      <c r="A83" s="1" t="str">
        <f ca="1">IF(J83=1,SUM(J$2:J83),"")</f>
        <v/>
      </c>
      <c r="B83" s="1" t="str">
        <f>VLOOKUP($E83,Dold_variabelinfo!$A:$C,COLUMN(Dold_variabelinfo!$B:$B),0)</f>
        <v>DIABETES</v>
      </c>
      <c r="C83" s="1" t="str">
        <f>VLOOKUP($E83,Dold_variabelinfo!$A:$C,COLUMN(Dold_variabelinfo!$C:$C),0)</f>
        <v>Diabeteskod</v>
      </c>
      <c r="E83" s="48" t="s">
        <v>354</v>
      </c>
      <c r="F83" s="1" t="s">
        <v>338</v>
      </c>
      <c r="G83" s="1" t="s">
        <v>269</v>
      </c>
      <c r="H83" s="1">
        <f>IF(SUM(DORS!J$4:J$996)=0,0,1)</f>
        <v>0</v>
      </c>
      <c r="I83" s="1">
        <f ca="1">VLOOKUP($E83,INDIRECT("'"&amp;$G83&amp;"'!C"&amp;COLUMN(DORS!$G:$G)&amp;":C"&amp;COLUMN(DORS!$J:$J),FALSE),COLUMN(DORS!$J:$J)-COLUMN(DORS!$G:$G)+1,0)</f>
        <v>0</v>
      </c>
      <c r="J83" s="1">
        <f t="shared" ca="1" si="2"/>
        <v>0</v>
      </c>
    </row>
    <row r="84" spans="1:10" x14ac:dyDescent="0.25">
      <c r="A84" s="1" t="str">
        <f ca="1">IF(J84=1,SUM(J$2:J84),"")</f>
        <v/>
      </c>
      <c r="B84" s="1" t="str">
        <f>VLOOKUP($E84,Dold_variabelinfo!$A:$C,COLUMN(Dold_variabelinfo!$B:$B),0)</f>
        <v>DISTRIKT</v>
      </c>
      <c r="C84" s="1" t="str">
        <f>VLOOKUP($E84,Dold_variabelinfo!$A:$C,COLUMN(Dold_variabelinfo!$C:$C),0)</f>
        <v>Distriktskod</v>
      </c>
      <c r="E84" s="48" t="s">
        <v>826</v>
      </c>
      <c r="F84" s="1" t="s">
        <v>338</v>
      </c>
      <c r="G84" s="1" t="s">
        <v>269</v>
      </c>
      <c r="H84" s="1">
        <f>IF(SUM(DORS!J$4:J$996)=0,0,1)</f>
        <v>0</v>
      </c>
      <c r="I84" s="1">
        <f ca="1">VLOOKUP($E84,INDIRECT("'"&amp;$G84&amp;"'!C"&amp;COLUMN(DORS!$G:$G)&amp;":C"&amp;COLUMN(DORS!$J:$J),FALSE),COLUMN(DORS!$J:$J)-COLUMN(DORS!$G:$G)+1,0)</f>
        <v>0</v>
      </c>
      <c r="J84" s="1">
        <f t="shared" ca="1" si="2"/>
        <v>0</v>
      </c>
    </row>
    <row r="85" spans="1:10" x14ac:dyDescent="0.25">
      <c r="A85" s="1" t="str">
        <f ca="1">IF(J85=1,SUM(J$2:J85),"")</f>
        <v/>
      </c>
      <c r="B85" s="1" t="str">
        <f>VLOOKUP($E85,Dold_variabelinfo!$A:$C,COLUMN(Dold_variabelinfo!$B:$B),0)</f>
        <v>DOD_KOMMUN</v>
      </c>
      <c r="C85" s="1" t="str">
        <f>VLOOKUP($E85,Dold_variabelinfo!$A:$C,COLUMN(Dold_variabelinfo!$C:$C),0)</f>
        <v>Kommun där dödsfall inträffade</v>
      </c>
      <c r="E85" s="48" t="s">
        <v>355</v>
      </c>
      <c r="F85" s="1" t="s">
        <v>338</v>
      </c>
      <c r="G85" s="1" t="s">
        <v>269</v>
      </c>
      <c r="H85" s="1">
        <f>IF(SUM(DORS!J$4:J$996)=0,0,1)</f>
        <v>0</v>
      </c>
      <c r="I85" s="1">
        <f ca="1">VLOOKUP($E85,INDIRECT("'"&amp;$G85&amp;"'!C"&amp;COLUMN(DORS!$G:$G)&amp;":C"&amp;COLUMN(DORS!$J:$J),FALSE),COLUMN(DORS!$J:$J)-COLUMN(DORS!$G:$G)+1,0)</f>
        <v>0</v>
      </c>
      <c r="J85" s="1">
        <f t="shared" ca="1" si="2"/>
        <v>0</v>
      </c>
    </row>
    <row r="86" spans="1:10" x14ac:dyDescent="0.25">
      <c r="A86" s="1" t="str">
        <f ca="1">IF(J86=1,SUM(J$2:J86),"")</f>
        <v/>
      </c>
      <c r="B86" s="1" t="str">
        <f>VLOOKUP($E86,Dold_variabelinfo!$A:$C,COLUMN(Dold_variabelinfo!$B:$B),0)</f>
        <v>DODSDAT</v>
      </c>
      <c r="C86" s="1" t="str">
        <f>VLOOKUP($E86,Dold_variabelinfo!$A:$C,COLUMN(Dold_variabelinfo!$C:$C),0)</f>
        <v>Datum för dödsfall</v>
      </c>
      <c r="E86" s="48" t="s">
        <v>356</v>
      </c>
      <c r="F86" s="1" t="s">
        <v>338</v>
      </c>
      <c r="G86" s="1" t="s">
        <v>269</v>
      </c>
      <c r="H86" s="1">
        <f>IF(SUM(DORS!J$4:J$996)=0,0,1)</f>
        <v>0</v>
      </c>
      <c r="I86" s="1">
        <f ca="1">VLOOKUP($E86,INDIRECT("'"&amp;$G86&amp;"'!C"&amp;COLUMN(DORS!$G:$G)&amp;":C"&amp;COLUMN(DORS!$J:$J),FALSE),COLUMN(DORS!$J:$J)-COLUMN(DORS!$G:$G)+1,0)</f>
        <v>0</v>
      </c>
      <c r="J86" s="1">
        <f t="shared" ca="1" si="2"/>
        <v>0</v>
      </c>
    </row>
    <row r="87" spans="1:10" x14ac:dyDescent="0.25">
      <c r="A87" s="1" t="str">
        <f ca="1">IF(J87=1,SUM(J$2:J87),"")</f>
        <v/>
      </c>
      <c r="B87" s="1" t="str">
        <f>VLOOKUP($E87,Dold_variabelinfo!$A:$C,COLUMN(Dold_variabelinfo!$B:$B),0)</f>
        <v>DODSDATN</v>
      </c>
      <c r="C87" s="1" t="str">
        <f>VLOOKUP($E87,Dold_variabelinfo!$A:$C,COLUMN(Dold_variabelinfo!$C:$C),0)</f>
        <v>Datum för dödsfall</v>
      </c>
      <c r="E87" s="48" t="s">
        <v>357</v>
      </c>
      <c r="F87" s="1" t="s">
        <v>338</v>
      </c>
      <c r="G87" s="1" t="s">
        <v>269</v>
      </c>
      <c r="H87" s="1">
        <f>IF(SUM(DORS!J$4:J$996)=0,0,1)</f>
        <v>0</v>
      </c>
      <c r="I87" s="1">
        <f ca="1">VLOOKUP($E87,INDIRECT("'"&amp;$G87&amp;"'!C"&amp;COLUMN(DORS!$G:$G)&amp;":C"&amp;COLUMN(DORS!$J:$J),FALSE),COLUMN(DORS!$J:$J)-COLUMN(DORS!$G:$G)+1,0)</f>
        <v>0</v>
      </c>
      <c r="J87" s="1">
        <f t="shared" ca="1" si="2"/>
        <v>0</v>
      </c>
    </row>
    <row r="88" spans="1:10" x14ac:dyDescent="0.25">
      <c r="A88" s="1" t="str">
        <f ca="1">IF(J88=1,SUM(J$2:J88),"")</f>
        <v/>
      </c>
      <c r="B88" s="1" t="str">
        <f>VLOOKUP($E88,Dold_variabelinfo!$A:$C,COLUMN(Dold_variabelinfo!$B:$B),0)</f>
        <v>DODSKRIT</v>
      </c>
      <c r="C88" s="1" t="str">
        <f>VLOOKUP($E88,Dold_variabelinfo!$A:$C,COLUMN(Dold_variabelinfo!$C:$C),0)</f>
        <v>Dödskriterier</v>
      </c>
      <c r="E88" s="48" t="s">
        <v>358</v>
      </c>
      <c r="F88" s="1" t="s">
        <v>338</v>
      </c>
      <c r="G88" s="1" t="s">
        <v>269</v>
      </c>
      <c r="H88" s="1">
        <f>IF(SUM(DORS!J$4:J$996)=0,0,1)</f>
        <v>0</v>
      </c>
      <c r="I88" s="1">
        <f ca="1">VLOOKUP($E88,INDIRECT("'"&amp;$G88&amp;"'!C"&amp;COLUMN(DORS!$G:$G)&amp;":C"&amp;COLUMN(DORS!$J:$J),FALSE),COLUMN(DORS!$J:$J)-COLUMN(DORS!$G:$G)+1,0)</f>
        <v>0</v>
      </c>
      <c r="J88" s="1">
        <f t="shared" ca="1" si="2"/>
        <v>0</v>
      </c>
    </row>
    <row r="89" spans="1:10" x14ac:dyDescent="0.25">
      <c r="A89" s="1" t="str">
        <f ca="1">IF(J89=1,SUM(J$2:J89),"")</f>
        <v/>
      </c>
      <c r="B89" s="1" t="str">
        <f>VLOOKUP($E89,Dold_variabelinfo!$A:$C,COLUMN(Dold_variabelinfo!$B:$B),0)</f>
        <v>DODSPL</v>
      </c>
      <c r="C89" s="1" t="str">
        <f>VLOOKUP($E89,Dold_variabelinfo!$A:$C,COLUMN(Dold_variabelinfo!$C:$C),0)</f>
        <v>Plats för dödsfall</v>
      </c>
      <c r="E89" s="48" t="s">
        <v>359</v>
      </c>
      <c r="F89" s="1" t="s">
        <v>338</v>
      </c>
      <c r="G89" s="1" t="s">
        <v>269</v>
      </c>
      <c r="H89" s="1">
        <f>IF(SUM(DORS!J$4:J$996)=0,0,1)</f>
        <v>0</v>
      </c>
      <c r="I89" s="1">
        <f ca="1">VLOOKUP($E89,INDIRECT("'"&amp;$G89&amp;"'!C"&amp;COLUMN(DORS!$G:$G)&amp;":C"&amp;COLUMN(DORS!$J:$J),FALSE),COLUMN(DORS!$J:$J)-COLUMN(DORS!$G:$G)+1,0)</f>
        <v>0</v>
      </c>
      <c r="J89" s="1">
        <f t="shared" ca="1" si="2"/>
        <v>0</v>
      </c>
    </row>
    <row r="90" spans="1:10" x14ac:dyDescent="0.25">
      <c r="A90" s="1" t="str">
        <f ca="1">IF(J90=1,SUM(J$2:J90),"")</f>
        <v/>
      </c>
      <c r="B90" s="1" t="str">
        <f>VLOOKUP($E90,Dold_variabelinfo!$A:$C,COLUMN(Dold_variabelinfo!$B:$B),0)</f>
        <v>DODUTL</v>
      </c>
      <c r="C90" s="1" t="str">
        <f>VLOOKUP($E90,Dold_variabelinfo!$A:$C,COLUMN(Dold_variabelinfo!$C:$C),0)</f>
        <v>Dödfall utomlands</v>
      </c>
      <c r="E90" s="48" t="s">
        <v>360</v>
      </c>
      <c r="F90" s="1" t="s">
        <v>338</v>
      </c>
      <c r="G90" s="1" t="s">
        <v>269</v>
      </c>
      <c r="H90" s="1">
        <f>IF(SUM(DORS!J$4:J$996)=0,0,1)</f>
        <v>0</v>
      </c>
      <c r="I90" s="1">
        <f ca="1">VLOOKUP($E90,INDIRECT("'"&amp;$G90&amp;"'!C"&amp;COLUMN(DORS!$G:$G)&amp;":C"&amp;COLUMN(DORS!$J:$J),FALSE),COLUMN(DORS!$J:$J)-COLUMN(DORS!$G:$G)+1,0)</f>
        <v>0</v>
      </c>
      <c r="J90" s="1">
        <f t="shared" ca="1" si="2"/>
        <v>0</v>
      </c>
    </row>
    <row r="91" spans="1:10" x14ac:dyDescent="0.25">
      <c r="A91" s="1" t="str">
        <f ca="1">IF(J91=1,SUM(J$2:J91),"")</f>
        <v/>
      </c>
      <c r="B91" s="1" t="str">
        <f>VLOOKUP($E91,Dold_variabelinfo!$A:$C,COLUMN(Dold_variabelinfo!$B:$B),0)</f>
        <v>FASTNR</v>
      </c>
      <c r="C91" s="1" t="str">
        <f>VLOOKUP($E91,Dold_variabelinfo!$A:$C,COLUMN(Dold_variabelinfo!$C:$C),0)</f>
        <v>Fastighetsnummer</v>
      </c>
      <c r="E91" s="48" t="s">
        <v>361</v>
      </c>
      <c r="F91" s="1" t="s">
        <v>338</v>
      </c>
      <c r="G91" s="1" t="s">
        <v>269</v>
      </c>
      <c r="H91" s="1">
        <f>IF(SUM(DORS!J$4:J$996)=0,0,1)</f>
        <v>0</v>
      </c>
      <c r="I91" s="1">
        <f ca="1">VLOOKUP($E91,INDIRECT("'"&amp;$G91&amp;"'!C"&amp;COLUMN(DORS!$G:$G)&amp;":C"&amp;COLUMN(DORS!$J:$J),FALSE),COLUMN(DORS!$J:$J)-COLUMN(DORS!$G:$G)+1,0)</f>
        <v>0</v>
      </c>
      <c r="J91" s="1">
        <f t="shared" ca="1" si="2"/>
        <v>0</v>
      </c>
    </row>
    <row r="92" spans="1:10" x14ac:dyDescent="0.25">
      <c r="A92" s="1" t="str">
        <f ca="1">IF(J92=1,SUM(J$2:J92),"")</f>
        <v/>
      </c>
      <c r="B92" s="1" t="str">
        <f>VLOOKUP($E92,Dold_variabelinfo!$A:$C,COLUMN(Dold_variabelinfo!$B:$B),0)</f>
        <v>FCIV</v>
      </c>
      <c r="C92" s="1" t="str">
        <f>VLOOKUP($E92,Dold_variabelinfo!$A:$C,COLUMN(Dold_variabelinfo!$C:$C),0)</f>
        <v>Föregående civilstånd</v>
      </c>
      <c r="E92" s="48" t="s">
        <v>362</v>
      </c>
      <c r="F92" s="1" t="s">
        <v>338</v>
      </c>
      <c r="G92" s="1" t="s">
        <v>269</v>
      </c>
      <c r="H92" s="1">
        <f>IF(SUM(DORS!J$4:J$996)=0,0,1)</f>
        <v>0</v>
      </c>
      <c r="I92" s="1">
        <f ca="1">VLOOKUP($E92,INDIRECT("'"&amp;$G92&amp;"'!C"&amp;COLUMN(DORS!$G:$G)&amp;":C"&amp;COLUMN(DORS!$J:$J),FALSE),COLUMN(DORS!$J:$J)-COLUMN(DORS!$G:$G)+1,0)</f>
        <v>0</v>
      </c>
      <c r="J92" s="1">
        <f t="shared" ca="1" si="2"/>
        <v>0</v>
      </c>
    </row>
    <row r="93" spans="1:10" x14ac:dyDescent="0.25">
      <c r="A93" s="1" t="str">
        <f ca="1">IF(J93=1,SUM(J$2:J93),"")</f>
        <v/>
      </c>
      <c r="B93" s="1" t="str">
        <f>VLOOKUP($E93,Dold_variabelinfo!$A:$C,COLUMN(Dold_variabelinfo!$B:$B),0)</f>
        <v>FLAND</v>
      </c>
      <c r="C93" s="1" t="str">
        <f>VLOOKUP($E93,Dold_variabelinfo!$A:$C,COLUMN(Dold_variabelinfo!$C:$C),0)</f>
        <v>Födelseland (Grupperat på 11 kategorier)</v>
      </c>
      <c r="E93" s="48" t="s">
        <v>363</v>
      </c>
      <c r="F93" s="1" t="s">
        <v>338</v>
      </c>
      <c r="G93" s="1" t="s">
        <v>269</v>
      </c>
      <c r="H93" s="1">
        <f>IF(SUM(DORS!J$4:J$996)=0,0,1)</f>
        <v>0</v>
      </c>
      <c r="I93" s="1">
        <f ca="1">VLOOKUP($E93,INDIRECT("'"&amp;$G93&amp;"'!C"&amp;COLUMN(DORS!$G:$G)&amp;":C"&amp;COLUMN(DORS!$J:$J),FALSE),COLUMN(DORS!$J:$J)-COLUMN(DORS!$G:$G)+1,0)</f>
        <v>0</v>
      </c>
      <c r="J93" s="1">
        <f t="shared" ca="1" si="2"/>
        <v>0</v>
      </c>
    </row>
    <row r="94" spans="1:10" x14ac:dyDescent="0.25">
      <c r="A94" s="1" t="str">
        <f ca="1">IF(J94=1,SUM(J$2:J94),"")</f>
        <v/>
      </c>
      <c r="B94" s="1" t="str">
        <f>VLOOKUP($E94,Dold_variabelinfo!$A:$C,COLUMN(Dold_variabelinfo!$B:$B),0)</f>
        <v>FOBUTL</v>
      </c>
      <c r="C94" s="1" t="str">
        <f>VLOOKUP($E94,Dold_variabelinfo!$A:$C,COLUMN(Dold_variabelinfo!$C:$C),0)</f>
        <v>Ej folkbokförd i Sverige</v>
      </c>
      <c r="E94" s="48" t="s">
        <v>364</v>
      </c>
      <c r="F94" s="1" t="s">
        <v>338</v>
      </c>
      <c r="G94" s="1" t="s">
        <v>269</v>
      </c>
      <c r="H94" s="1">
        <f>IF(SUM(DORS!J$4:J$996)=0,0,1)</f>
        <v>0</v>
      </c>
      <c r="I94" s="1">
        <f ca="1">VLOOKUP($E94,INDIRECT("'"&amp;$G94&amp;"'!C"&amp;COLUMN(DORS!$G:$G)&amp;":C"&amp;COLUMN(DORS!$J:$J),FALSE),COLUMN(DORS!$J:$J)-COLUMN(DORS!$G:$G)+1,0)</f>
        <v>0</v>
      </c>
      <c r="J94" s="1">
        <f t="shared" ca="1" si="2"/>
        <v>0</v>
      </c>
    </row>
    <row r="95" spans="1:10" x14ac:dyDescent="0.25">
      <c r="A95" s="1" t="str">
        <f ca="1">IF(J95=1,SUM(J$2:J95),"")</f>
        <v/>
      </c>
      <c r="B95" s="1" t="str">
        <f>VLOOKUP($E95,Dold_variabelinfo!$A:$C,COLUMN(Dold_variabelinfo!$B:$B),0)</f>
        <v>FOD_LAN</v>
      </c>
      <c r="C95" s="1" t="str">
        <f>VLOOKUP($E95,Dold_variabelinfo!$A:$C,COLUMN(Dold_variabelinfo!$C:$C),0)</f>
        <v>Födelselän</v>
      </c>
      <c r="E95" s="48" t="s">
        <v>365</v>
      </c>
      <c r="F95" s="1" t="s">
        <v>338</v>
      </c>
      <c r="G95" s="1" t="s">
        <v>269</v>
      </c>
      <c r="H95" s="1">
        <f>IF(SUM(DORS!J$4:J$996)=0,0,1)</f>
        <v>0</v>
      </c>
      <c r="I95" s="1">
        <f ca="1">VLOOKUP($E95,INDIRECT("'"&amp;$G95&amp;"'!C"&amp;COLUMN(DORS!$G:$G)&amp;":C"&amp;COLUMN(DORS!$J:$J),FALSE),COLUMN(DORS!$J:$J)-COLUMN(DORS!$G:$G)+1,0)</f>
        <v>0</v>
      </c>
      <c r="J95" s="1">
        <f t="shared" ca="1" si="2"/>
        <v>0</v>
      </c>
    </row>
    <row r="96" spans="1:10" x14ac:dyDescent="0.25">
      <c r="A96" s="1" t="str">
        <f ca="1">IF(J96=1,SUM(J$2:J96),"")</f>
        <v/>
      </c>
      <c r="B96" s="1" t="str">
        <f>VLOOKUP($E96,Dold_variabelinfo!$A:$C,COLUMN(Dold_variabelinfo!$B:$B),0)</f>
        <v>FODDAT</v>
      </c>
      <c r="C96" s="1" t="str">
        <f>VLOOKUP($E96,Dold_variabelinfo!$A:$C,COLUMN(Dold_variabelinfo!$C:$C),0)</f>
        <v>Födelsedatum (Lämnas ut som År-Mån)</v>
      </c>
      <c r="E96" s="48" t="s">
        <v>366</v>
      </c>
      <c r="F96" s="1" t="s">
        <v>338</v>
      </c>
      <c r="G96" s="1" t="s">
        <v>269</v>
      </c>
      <c r="H96" s="1">
        <f>IF(SUM(DORS!J$4:J$996)=0,0,1)</f>
        <v>0</v>
      </c>
      <c r="I96" s="1">
        <f ca="1">VLOOKUP($E96,INDIRECT("'"&amp;$G96&amp;"'!C"&amp;COLUMN(DORS!$G:$G)&amp;":C"&amp;COLUMN(DORS!$J:$J),FALSE),COLUMN(DORS!$J:$J)-COLUMN(DORS!$G:$G)+1,0)</f>
        <v>0</v>
      </c>
      <c r="J96" s="1">
        <f t="shared" ca="1" si="2"/>
        <v>0</v>
      </c>
    </row>
    <row r="97" spans="1:10" x14ac:dyDescent="0.25">
      <c r="A97" s="1" t="str">
        <f ca="1">IF(J97=1,SUM(J$2:J97),"")</f>
        <v/>
      </c>
      <c r="B97" s="1" t="str">
        <f>VLOOKUP($E97,Dold_variabelinfo!$A:$C,COLUMN(Dold_variabelinfo!$B:$B),0)</f>
        <v>FODDATN</v>
      </c>
      <c r="C97" s="1" t="str">
        <f>VLOOKUP($E97,Dold_variabelinfo!$A:$C,COLUMN(Dold_variabelinfo!$C:$C),0)</f>
        <v>Födelsedatum (Lämnas ut som År-Mån)</v>
      </c>
      <c r="E97" s="48" t="s">
        <v>367</v>
      </c>
      <c r="F97" s="1" t="s">
        <v>338</v>
      </c>
      <c r="G97" s="1" t="s">
        <v>269</v>
      </c>
      <c r="H97" s="1">
        <f>IF(SUM(DORS!J$4:J$996)=0,0,1)</f>
        <v>0</v>
      </c>
      <c r="I97" s="1">
        <f ca="1">VLOOKUP($E97,INDIRECT("'"&amp;$G97&amp;"'!C"&amp;COLUMN(DORS!$G:$G)&amp;":C"&amp;COLUMN(DORS!$J:$J),FALSE),COLUMN(DORS!$J:$J)-COLUMN(DORS!$G:$G)+1,0)</f>
        <v>0</v>
      </c>
      <c r="J97" s="1">
        <f t="shared" ca="1" si="2"/>
        <v>0</v>
      </c>
    </row>
    <row r="98" spans="1:10" x14ac:dyDescent="0.25">
      <c r="A98" s="1" t="str">
        <f ca="1">IF(J98=1,SUM(J$2:J98),"")</f>
        <v/>
      </c>
      <c r="B98" s="1" t="str">
        <f>VLOOKUP($E98,Dold_variabelinfo!$A:$C,COLUMN(Dold_variabelinfo!$B:$B),0)</f>
        <v>FODLAND</v>
      </c>
      <c r="C98" s="1" t="str">
        <f>VLOOKUP($E98,Dold_variabelinfo!$A:$C,COLUMN(Dold_variabelinfo!$C:$C),0)</f>
        <v>Födelseland (Grupperat på 11 kategorier)</v>
      </c>
      <c r="E98" s="48" t="s">
        <v>368</v>
      </c>
      <c r="F98" s="1" t="s">
        <v>338</v>
      </c>
      <c r="G98" s="1" t="s">
        <v>269</v>
      </c>
      <c r="H98" s="1">
        <f>IF(SUM(DORS!J$4:J$996)=0,0,1)</f>
        <v>0</v>
      </c>
      <c r="I98" s="1">
        <f ca="1">VLOOKUP($E98,INDIRECT("'"&amp;$G98&amp;"'!C"&amp;COLUMN(DORS!$G:$G)&amp;":C"&amp;COLUMN(DORS!$J:$J),FALSE),COLUMN(DORS!$J:$J)-COLUMN(DORS!$G:$G)+1,0)</f>
        <v>0</v>
      </c>
      <c r="J98" s="1">
        <f t="shared" ca="1" si="2"/>
        <v>0</v>
      </c>
    </row>
    <row r="99" spans="1:10" x14ac:dyDescent="0.25">
      <c r="A99" s="1" t="str">
        <f ca="1">IF(J99=1,SUM(J$2:J99),"")</f>
        <v/>
      </c>
      <c r="B99" s="1" t="str">
        <f>VLOOKUP($E99,Dold_variabelinfo!$A:$C,COLUMN(Dold_variabelinfo!$B:$B),0)</f>
        <v>ICD</v>
      </c>
      <c r="C99" s="1" t="str">
        <f>VLOOKUP($E99,Dold_variabelinfo!$A:$C,COLUMN(Dold_variabelinfo!$C:$C),0)</f>
        <v>ICD-version</v>
      </c>
      <c r="E99" s="48" t="s">
        <v>369</v>
      </c>
      <c r="F99" s="1" t="s">
        <v>338</v>
      </c>
      <c r="G99" s="1" t="s">
        <v>269</v>
      </c>
      <c r="H99" s="1">
        <f>IF(SUM(DORS!J$4:J$996)=0,0,1)</f>
        <v>0</v>
      </c>
      <c r="I99" s="1">
        <f ca="1">VLOOKUP($E99,INDIRECT("'"&amp;$G99&amp;"'!C"&amp;COLUMN(DORS!$G:$G)&amp;":C"&amp;COLUMN(DORS!$J:$J),FALSE),COLUMN(DORS!$J:$J)-COLUMN(DORS!$G:$G)+1,0)</f>
        <v>0</v>
      </c>
      <c r="J99" s="1">
        <f t="shared" ca="1" si="2"/>
        <v>0</v>
      </c>
    </row>
    <row r="100" spans="1:10" x14ac:dyDescent="0.25">
      <c r="A100" s="1" t="str">
        <f ca="1">IF(J100=1,SUM(J$2:J100),"")</f>
        <v/>
      </c>
      <c r="B100" s="1" t="str">
        <f>VLOOKUP($E100,Dold_variabelinfo!$A:$C,COLUMN(Dold_variabelinfo!$B:$B),0)</f>
        <v>INTYG</v>
      </c>
      <c r="C100" s="1" t="str">
        <f>VLOOKUP($E100,Dold_variabelinfo!$A:$C,COLUMN(Dold_variabelinfo!$C:$C),0)</f>
        <v>Typ av dödsorsaksintyg</v>
      </c>
      <c r="E100" s="48" t="s">
        <v>850</v>
      </c>
      <c r="F100" s="1" t="s">
        <v>338</v>
      </c>
      <c r="G100" s="1" t="s">
        <v>269</v>
      </c>
      <c r="H100" s="1">
        <f>IF(SUM(DORS!J$4:J$996)=0,0,1)</f>
        <v>0</v>
      </c>
      <c r="I100" s="1">
        <f ca="1">VLOOKUP($E100,INDIRECT("'"&amp;$G100&amp;"'!C"&amp;COLUMN(DORS!$G:$G)&amp;":C"&amp;COLUMN(DORS!$J:$J),FALSE),COLUMN(DORS!$J:$J)-COLUMN(DORS!$G:$G)+1,0)</f>
        <v>0</v>
      </c>
      <c r="J100" s="1">
        <f t="shared" ca="1" si="2"/>
        <v>0</v>
      </c>
    </row>
    <row r="101" spans="1:10" x14ac:dyDescent="0.25">
      <c r="A101" s="1" t="str">
        <f ca="1">IF(J101=1,SUM(J$2:J101),"")</f>
        <v/>
      </c>
      <c r="B101" s="1" t="str">
        <f>VLOOKUP($E101,Dold_variabelinfo!$A:$C,COLUMN(Dold_variabelinfo!$B:$B),0)</f>
        <v>KAP17</v>
      </c>
      <c r="C101" s="1" t="str">
        <f>VLOOKUP($E101,Dold_variabelinfo!$A:$C,COLUMN(Dold_variabelinfo!$C:$C),0)</f>
        <v>Huvudsaklig skada eller förgiftning</v>
      </c>
      <c r="E101" s="48" t="s">
        <v>370</v>
      </c>
      <c r="F101" s="1" t="s">
        <v>338</v>
      </c>
      <c r="G101" s="1" t="s">
        <v>269</v>
      </c>
      <c r="H101" s="1">
        <f>IF(SUM(DORS!J$4:J$996)=0,0,1)</f>
        <v>0</v>
      </c>
      <c r="I101" s="1">
        <f ca="1">VLOOKUP($E101,INDIRECT("'"&amp;$G101&amp;"'!C"&amp;COLUMN(DORS!$G:$G)&amp;":C"&amp;COLUMN(DORS!$J:$J),FALSE),COLUMN(DORS!$J:$J)-COLUMN(DORS!$G:$G)+1,0)</f>
        <v>0</v>
      </c>
      <c r="J101" s="1">
        <f t="shared" ca="1" si="2"/>
        <v>0</v>
      </c>
    </row>
    <row r="102" spans="1:10" x14ac:dyDescent="0.25">
      <c r="A102" s="1" t="str">
        <f ca="1">IF(J102=1,SUM(J$2:J102),"")</f>
        <v/>
      </c>
      <c r="B102" s="1" t="str">
        <f>VLOOKUP($E102,Dold_variabelinfo!$A:$C,COLUMN(Dold_variabelinfo!$B:$B),0)</f>
        <v>KAP19</v>
      </c>
      <c r="C102" s="1" t="str">
        <f>VLOOKUP($E102,Dold_variabelinfo!$A:$C,COLUMN(Dold_variabelinfo!$C:$C),0)</f>
        <v>Huvudsaklig skada eller förgiftning</v>
      </c>
      <c r="E102" s="48" t="s">
        <v>371</v>
      </c>
      <c r="F102" s="1" t="s">
        <v>338</v>
      </c>
      <c r="G102" s="1" t="s">
        <v>269</v>
      </c>
      <c r="H102" s="1">
        <f>IF(SUM(DORS!J$4:J$996)=0,0,1)</f>
        <v>0</v>
      </c>
      <c r="I102" s="1">
        <f ca="1">VLOOKUP($E102,INDIRECT("'"&amp;$G102&amp;"'!C"&amp;COLUMN(DORS!$G:$G)&amp;":C"&amp;COLUMN(DORS!$J:$J),FALSE),COLUMN(DORS!$J:$J)-COLUMN(DORS!$G:$G)+1,0)</f>
        <v>0</v>
      </c>
      <c r="J102" s="1">
        <f t="shared" ca="1" si="2"/>
        <v>0</v>
      </c>
    </row>
    <row r="103" spans="1:10" x14ac:dyDescent="0.25">
      <c r="A103" s="1" t="str">
        <f ca="1">IF(J103=1,SUM(J$2:J103),"")</f>
        <v/>
      </c>
      <c r="B103" s="1" t="str">
        <f>VLOOKUP($E103,Dold_variabelinfo!$A:$C,COLUMN(Dold_variabelinfo!$B:$B),0)</f>
        <v>KBASIC</v>
      </c>
      <c r="C103" s="1" t="str">
        <f>VLOOKUP($E103,Dold_variabelinfo!$A:$C,COLUMN(Dold_variabelinfo!$C:$C),0)</f>
        <v>Basic list-kod för KAP17</v>
      </c>
      <c r="E103" s="48" t="s">
        <v>372</v>
      </c>
      <c r="F103" s="1" t="s">
        <v>338</v>
      </c>
      <c r="G103" s="1" t="s">
        <v>269</v>
      </c>
      <c r="H103" s="1">
        <f>IF(SUM(DORS!J$4:J$996)=0,0,1)</f>
        <v>0</v>
      </c>
      <c r="I103" s="1">
        <f ca="1">VLOOKUP($E103,INDIRECT("'"&amp;$G103&amp;"'!C"&amp;COLUMN(DORS!$G:$G)&amp;":C"&amp;COLUMN(DORS!$J:$J),FALSE),COLUMN(DORS!$J:$J)-COLUMN(DORS!$G:$G)+1,0)</f>
        <v>0</v>
      </c>
      <c r="J103" s="1">
        <f t="shared" ca="1" si="2"/>
        <v>0</v>
      </c>
    </row>
    <row r="104" spans="1:10" x14ac:dyDescent="0.25">
      <c r="A104" s="1" t="str">
        <f ca="1">IF(J104=1,SUM(J$2:J104),"")</f>
        <v/>
      </c>
      <c r="B104" s="1" t="str">
        <f>VLOOKUP($E104,Dold_variabelinfo!$A:$C,COLUMN(Dold_variabelinfo!$B:$B),0)</f>
        <v>KLINIK</v>
      </c>
      <c r="C104" s="1" t="str">
        <f>VLOOKUP($E104,Dold_variabelinfo!$A:$C,COLUMN(Dold_variabelinfo!$C:$C),0)</f>
        <v>Klinik där dödsbeviset utfärdats</v>
      </c>
      <c r="E104" s="48" t="s">
        <v>373</v>
      </c>
      <c r="F104" s="1" t="s">
        <v>338</v>
      </c>
      <c r="G104" s="1" t="s">
        <v>269</v>
      </c>
      <c r="H104" s="1">
        <f>IF(SUM(DORS!J$4:J$996)=0,0,1)</f>
        <v>0</v>
      </c>
      <c r="I104" s="1">
        <f ca="1">VLOOKUP($E104,INDIRECT("'"&amp;$G104&amp;"'!C"&amp;COLUMN(DORS!$G:$G)&amp;":C"&amp;COLUMN(DORS!$J:$J),FALSE),COLUMN(DORS!$J:$J)-COLUMN(DORS!$G:$G)+1,0)</f>
        <v>0</v>
      </c>
      <c r="J104" s="1">
        <f t="shared" ca="1" si="2"/>
        <v>0</v>
      </c>
    </row>
    <row r="105" spans="1:10" x14ac:dyDescent="0.25">
      <c r="A105" s="1" t="str">
        <f ca="1">IF(J105=1,SUM(J$2:J105),"")</f>
        <v/>
      </c>
      <c r="B105" s="1" t="str">
        <f>VLOOKUP($E105,Dold_variabelinfo!$A:$C,COLUMN(Dold_variabelinfo!$B:$B),0)</f>
        <v>KON</v>
      </c>
      <c r="C105" s="1" t="str">
        <f>VLOOKUP($E105,Dold_variabelinfo!$A:$C,COLUMN(Dold_variabelinfo!$C:$C),0)</f>
        <v xml:space="preserve">Kön </v>
      </c>
      <c r="E105" s="48" t="s">
        <v>374</v>
      </c>
      <c r="F105" s="1" t="s">
        <v>338</v>
      </c>
      <c r="G105" s="1" t="s">
        <v>269</v>
      </c>
      <c r="H105" s="1">
        <f>IF(SUM(DORS!J$4:J$996)=0,0,1)</f>
        <v>0</v>
      </c>
      <c r="I105" s="1">
        <f ca="1">VLOOKUP($E105,INDIRECT("'"&amp;$G105&amp;"'!C"&amp;COLUMN(DORS!$G:$G)&amp;":C"&amp;COLUMN(DORS!$J:$J),FALSE),COLUMN(DORS!$J:$J)-COLUMN(DORS!$G:$G)+1,0)</f>
        <v>0</v>
      </c>
      <c r="J105" s="1">
        <f t="shared" ca="1" si="2"/>
        <v>0</v>
      </c>
    </row>
    <row r="106" spans="1:10" x14ac:dyDescent="0.25">
      <c r="A106" s="1" t="str">
        <f ca="1">IF(J106=1,SUM(J$2:J106),"")</f>
        <v/>
      </c>
      <c r="B106" s="1" t="str">
        <f>VLOOKUP($E106,Dold_variabelinfo!$A:$C,COLUMN(Dold_variabelinfo!$B:$B),0)</f>
        <v>LK</v>
      </c>
      <c r="C106" s="1" t="str">
        <f>VLOOKUP($E106,Dold_variabelinfo!$A:$C,COLUMN(Dold_variabelinfo!$C:$C),0)</f>
        <v>Län och kommun</v>
      </c>
      <c r="E106" s="48" t="s">
        <v>852</v>
      </c>
      <c r="F106" s="1" t="s">
        <v>338</v>
      </c>
      <c r="G106" s="1" t="s">
        <v>269</v>
      </c>
      <c r="H106" s="1">
        <f>IF(SUM(DORS!J$4:J$996)=0,0,1)</f>
        <v>0</v>
      </c>
      <c r="I106" s="1">
        <f ca="1">VLOOKUP($E106,INDIRECT("'"&amp;$G106&amp;"'!C"&amp;COLUMN(DORS!$G:$G)&amp;":C"&amp;COLUMN(DORS!$J:$J),FALSE),COLUMN(DORS!$J:$J)-COLUMN(DORS!$G:$G)+1,0)</f>
        <v>0</v>
      </c>
      <c r="J106" s="1">
        <f t="shared" ca="1" si="2"/>
        <v>0</v>
      </c>
    </row>
    <row r="107" spans="1:10" x14ac:dyDescent="0.25">
      <c r="A107" s="1" t="str">
        <f ca="1">IF(J107=1,SUM(J$2:J107),"")</f>
        <v/>
      </c>
      <c r="B107" s="1" t="str">
        <f>VLOOKUP($E107,Dold_variabelinfo!$A:$C,COLUMN(Dold_variabelinfo!$B:$B),0)</f>
        <v>LKF</v>
      </c>
      <c r="C107" s="1" t="str">
        <f>VLOOKUP($E107,Dold_variabelinfo!$A:$C,COLUMN(Dold_variabelinfo!$C:$C),0)</f>
        <v>Folkbokföringsort</v>
      </c>
      <c r="E107" s="48" t="s">
        <v>853</v>
      </c>
      <c r="F107" s="1" t="s">
        <v>338</v>
      </c>
      <c r="G107" s="1" t="s">
        <v>269</v>
      </c>
      <c r="H107" s="1">
        <f>IF(SUM(DORS!J$4:J$996)=0,0,1)</f>
        <v>0</v>
      </c>
      <c r="I107" s="1">
        <f ca="1">VLOOKUP($E107,INDIRECT("'"&amp;$G107&amp;"'!C"&amp;COLUMN(DORS!$G:$G)&amp;":C"&amp;COLUMN(DORS!$J:$J),FALSE),COLUMN(DORS!$J:$J)-COLUMN(DORS!$G:$G)+1,0)</f>
        <v>0</v>
      </c>
      <c r="J107" s="1">
        <f t="shared" ca="1" si="2"/>
        <v>0</v>
      </c>
    </row>
    <row r="108" spans="1:10" x14ac:dyDescent="0.25">
      <c r="A108" s="1" t="str">
        <f ca="1">IF(J108=1,SUM(J$2:J108),"")</f>
        <v/>
      </c>
      <c r="B108" s="1" t="str">
        <f>VLOOKUP($E108,Dold_variabelinfo!$A:$C,COLUMN(Dold_variabelinfo!$B:$B),0)</f>
        <v>MORSAK1-MORSAK48</v>
      </c>
      <c r="C108" s="1" t="str">
        <f>VLOOKUP($E108,Dold_variabelinfo!$A:$C,COLUMN(Dold_variabelinfo!$C:$C),0)</f>
        <v>Multipla dödsorsaker</v>
      </c>
      <c r="E108" s="48" t="s">
        <v>375</v>
      </c>
      <c r="F108" s="1" t="s">
        <v>338</v>
      </c>
      <c r="G108" s="1" t="s">
        <v>269</v>
      </c>
      <c r="H108" s="1">
        <f>IF(SUM(DORS!J$4:J$996)=0,0,1)</f>
        <v>0</v>
      </c>
      <c r="I108" s="1">
        <f ca="1">VLOOKUP($E108,INDIRECT("'"&amp;$G108&amp;"'!C"&amp;COLUMN(DORS!$G:$G)&amp;":C"&amp;COLUMN(DORS!$J:$J),FALSE),COLUMN(DORS!$J:$J)-COLUMN(DORS!$G:$G)+1,0)</f>
        <v>0</v>
      </c>
      <c r="J108" s="1">
        <f t="shared" ca="1" si="2"/>
        <v>0</v>
      </c>
    </row>
    <row r="109" spans="1:10" x14ac:dyDescent="0.25">
      <c r="A109" s="1" t="str">
        <f ca="1">IF(J109=1,SUM(J$2:J109),"")</f>
        <v/>
      </c>
      <c r="B109" s="1" t="str">
        <f>VLOOKUP($E109,Dold_variabelinfo!$A:$C,COLUMN(Dold_variabelinfo!$B:$B),0)</f>
        <v>NARKOTIK</v>
      </c>
      <c r="C109" s="1" t="str">
        <f>VLOOKUP($E109,Dold_variabelinfo!$A:$C,COLUMN(Dold_variabelinfo!$C:$C),0)</f>
        <v>Narkotikarelaterad diagnos</v>
      </c>
      <c r="E109" s="48" t="s">
        <v>376</v>
      </c>
      <c r="F109" s="1" t="s">
        <v>338</v>
      </c>
      <c r="G109" s="1" t="s">
        <v>269</v>
      </c>
      <c r="H109" s="1">
        <f>IF(SUM(DORS!J$4:J$996)=0,0,1)</f>
        <v>0</v>
      </c>
      <c r="I109" s="1">
        <f ca="1">VLOOKUP($E109,INDIRECT("'"&amp;$G109&amp;"'!C"&amp;COLUMN(DORS!$G:$G)&amp;":C"&amp;COLUMN(DORS!$J:$J),FALSE),COLUMN(DORS!$J:$J)-COLUMN(DORS!$G:$G)+1,0)</f>
        <v>0</v>
      </c>
      <c r="J109" s="1">
        <f t="shared" ca="1" si="2"/>
        <v>0</v>
      </c>
    </row>
    <row r="110" spans="1:10" x14ac:dyDescent="0.25">
      <c r="A110" s="1" t="str">
        <f ca="1">IF(J110=1,SUM(J$2:J110),"")</f>
        <v/>
      </c>
      <c r="B110" s="1" t="str">
        <f>VLOOKUP($E110,Dold_variabelinfo!$A:$C,COLUMN(Dold_variabelinfo!$B:$B),0)</f>
        <v>NATION</v>
      </c>
      <c r="C110" s="1" t="str">
        <f>VLOOKUP($E110,Dold_variabelinfo!$A:$C,COLUMN(Dold_variabelinfo!$C:$C),0)</f>
        <v>Land för medborgarskap (Grupperat på 11 kategorier)</v>
      </c>
      <c r="E110" s="48" t="s">
        <v>377</v>
      </c>
      <c r="F110" s="1" t="s">
        <v>338</v>
      </c>
      <c r="G110" s="1" t="s">
        <v>269</v>
      </c>
      <c r="H110" s="1">
        <f>IF(SUM(DORS!J$4:J$996)=0,0,1)</f>
        <v>0</v>
      </c>
      <c r="I110" s="1">
        <f ca="1">VLOOKUP($E110,INDIRECT("'"&amp;$G110&amp;"'!C"&amp;COLUMN(DORS!$G:$G)&amp;":C"&amp;COLUMN(DORS!$J:$J),FALSE),COLUMN(DORS!$J:$J)-COLUMN(DORS!$G:$G)+1,0)</f>
        <v>0</v>
      </c>
      <c r="J110" s="1">
        <f t="shared" ca="1" si="2"/>
        <v>0</v>
      </c>
    </row>
    <row r="111" spans="1:10" x14ac:dyDescent="0.25">
      <c r="A111" s="1" t="str">
        <f ca="1">IF(J111=1,SUM(J$2:J111),"")</f>
        <v/>
      </c>
      <c r="B111" s="1" t="str">
        <f>VLOOKUP($E111,Dold_variabelinfo!$A:$C,COLUMN(Dold_variabelinfo!$B:$B),0)</f>
        <v>NATION_FOBUTL</v>
      </c>
      <c r="C111" s="1" t="str">
        <f>VLOOKUP($E111,Dold_variabelinfo!$A:$C,COLUMN(Dold_variabelinfo!$C:$C),0)</f>
        <v>Land för ej folkbokförda i Sverige (Grupperat på 11 kategorier)</v>
      </c>
      <c r="E111" s="48" t="s">
        <v>378</v>
      </c>
      <c r="F111" s="1" t="s">
        <v>338</v>
      </c>
      <c r="G111" s="1" t="s">
        <v>269</v>
      </c>
      <c r="H111" s="1">
        <f>IF(SUM(DORS!J$4:J$996)=0,0,1)</f>
        <v>0</v>
      </c>
      <c r="I111" s="1">
        <f ca="1">VLOOKUP($E111,INDIRECT("'"&amp;$G111&amp;"'!C"&amp;COLUMN(DORS!$G:$G)&amp;":C"&amp;COLUMN(DORS!$J:$J),FALSE),COLUMN(DORS!$J:$J)-COLUMN(DORS!$G:$G)+1,0)</f>
        <v>0</v>
      </c>
      <c r="J111" s="1">
        <f t="shared" ca="1" si="2"/>
        <v>0</v>
      </c>
    </row>
    <row r="112" spans="1:10" x14ac:dyDescent="0.25">
      <c r="A112" s="1" t="str">
        <f ca="1">IF(J112=1,SUM(J$2:J112),"")</f>
        <v/>
      </c>
      <c r="B112" s="1" t="str">
        <f>VLOOKUP($E112,Dold_variabelinfo!$A:$C,COLUMN(Dold_variabelinfo!$B:$B),0)</f>
        <v>OFULLST</v>
      </c>
      <c r="C112" s="1" t="str">
        <f>VLOOKUP($E112,Dold_variabelinfo!$A:$C,COLUMN(Dold_variabelinfo!$C:$C),0)</f>
        <v>Fler än 12 multipla dödsorsaker finns</v>
      </c>
      <c r="E112" s="48" t="s">
        <v>379</v>
      </c>
      <c r="F112" s="1" t="s">
        <v>338</v>
      </c>
      <c r="G112" s="1" t="s">
        <v>269</v>
      </c>
      <c r="H112" s="1">
        <f>IF(SUM(DORS!J$4:J$996)=0,0,1)</f>
        <v>0</v>
      </c>
      <c r="I112" s="1">
        <f ca="1">VLOOKUP($E112,INDIRECT("'"&amp;$G112&amp;"'!C"&amp;COLUMN(DORS!$G:$G)&amp;":C"&amp;COLUMN(DORS!$J:$J),FALSE),COLUMN(DORS!$J:$J)-COLUMN(DORS!$G:$G)+1,0)</f>
        <v>0</v>
      </c>
      <c r="J112" s="1">
        <f t="shared" ca="1" si="2"/>
        <v>0</v>
      </c>
    </row>
    <row r="113" spans="1:11" x14ac:dyDescent="0.25">
      <c r="A113" s="1" t="str">
        <f ca="1">IF(J113=1,SUM(J$2:J113),"")</f>
        <v/>
      </c>
      <c r="B113" s="1" t="str">
        <f>VLOOKUP($E113,Dold_variabelinfo!$A:$C,COLUMN(Dold_variabelinfo!$B:$B),0)</f>
        <v>OPDAT</v>
      </c>
      <c r="C113" s="1" t="str">
        <f>VLOOKUP($E113,Dold_variabelinfo!$A:$C,COLUMN(Dold_variabelinfo!$C:$C),0)</f>
        <v>Operationsdatum</v>
      </c>
      <c r="E113" s="48" t="s">
        <v>380</v>
      </c>
      <c r="F113" s="1" t="s">
        <v>338</v>
      </c>
      <c r="G113" s="1" t="s">
        <v>269</v>
      </c>
      <c r="H113" s="1">
        <f>IF(SUM(DORS!J$4:J$996)=0,0,1)</f>
        <v>0</v>
      </c>
      <c r="I113" s="1">
        <f ca="1">VLOOKUP($E113,INDIRECT("'"&amp;$G113&amp;"'!C"&amp;COLUMN(DORS!$G:$G)&amp;":C"&amp;COLUMN(DORS!$J:$J),FALSE),COLUMN(DORS!$J:$J)-COLUMN(DORS!$G:$G)+1,0)</f>
        <v>0</v>
      </c>
      <c r="J113" s="1">
        <f t="shared" ca="1" si="2"/>
        <v>0</v>
      </c>
    </row>
    <row r="114" spans="1:11" x14ac:dyDescent="0.25">
      <c r="A114" s="1" t="str">
        <f ca="1">IF(J114=1,SUM(J$2:J114),"")</f>
        <v/>
      </c>
      <c r="B114" s="1" t="str">
        <f>VLOOKUP($E114,Dold_variabelinfo!$A:$C,COLUMN(Dold_variabelinfo!$B:$B),0)</f>
        <v>OPERERAD</v>
      </c>
      <c r="C114" s="1" t="str">
        <f>VLOOKUP($E114,Dold_variabelinfo!$A:$C,COLUMN(Dold_variabelinfo!$C:$C),0)</f>
        <v>Opererad inom 4 veckor före dödsfallet</v>
      </c>
      <c r="E114" s="48" t="s">
        <v>381</v>
      </c>
      <c r="F114" s="1" t="s">
        <v>338</v>
      </c>
      <c r="G114" s="1" t="s">
        <v>269</v>
      </c>
      <c r="H114" s="1">
        <f>IF(SUM(DORS!J$4:J$996)=0,0,1)</f>
        <v>0</v>
      </c>
      <c r="I114" s="1">
        <f ca="1">VLOOKUP($E114,INDIRECT("'"&amp;$G114&amp;"'!C"&amp;COLUMN(DORS!$G:$G)&amp;":C"&amp;COLUMN(DORS!$J:$J),FALSE),COLUMN(DORS!$J:$J)-COLUMN(DORS!$G:$G)+1,0)</f>
        <v>0</v>
      </c>
      <c r="J114" s="1">
        <f t="shared" ca="1" si="2"/>
        <v>0</v>
      </c>
    </row>
    <row r="115" spans="1:11" x14ac:dyDescent="0.25">
      <c r="A115" s="1" t="str">
        <f ca="1">IF(J115=1,SUM(J$2:J115),"")</f>
        <v/>
      </c>
      <c r="B115" s="1" t="str">
        <f>VLOOKUP($E115,Dold_variabelinfo!$A:$C,COLUMN(Dold_variabelinfo!$B:$B),0)</f>
        <v>PNRQ</v>
      </c>
      <c r="C115" s="1" t="str">
        <f>VLOOKUP($E115,Dold_variabelinfo!$A:$C,COLUMN(Dold_variabelinfo!$C:$C),0)</f>
        <v>Personnummerkvalitet</v>
      </c>
      <c r="E115" s="48" t="s">
        <v>841</v>
      </c>
      <c r="F115" s="1" t="s">
        <v>338</v>
      </c>
      <c r="G115" s="1" t="s">
        <v>269</v>
      </c>
      <c r="H115" s="1">
        <f>IF(SUM(DORS!J$4:J$996)=0,0,1)</f>
        <v>0</v>
      </c>
      <c r="I115" s="1">
        <f ca="1">VLOOKUP($E115,INDIRECT("'"&amp;$G115&amp;"'!C"&amp;COLUMN(DORS!$G:$G)&amp;":C"&amp;COLUMN(DORS!$J:$J),FALSE),COLUMN(DORS!$J:$J)-COLUMN(DORS!$G:$G)+1,0)</f>
        <v>0</v>
      </c>
      <c r="J115" s="1">
        <f t="shared" ca="1" si="2"/>
        <v>0</v>
      </c>
    </row>
    <row r="116" spans="1:11" x14ac:dyDescent="0.25">
      <c r="A116" s="1" t="str">
        <f ca="1">IF(J116=1,SUM(J$2:J116),"")</f>
        <v/>
      </c>
      <c r="B116" s="1" t="str">
        <f>VLOOKUP($E116,Dold_variabelinfo!$A:$C,COLUMN(Dold_variabelinfo!$B:$B),0)</f>
        <v>PRELSLUT</v>
      </c>
      <c r="C116" s="1" t="str">
        <f>VLOOKUP($E116,Dold_variabelinfo!$A:$C,COLUMN(Dold_variabelinfo!$C:$C),0)</f>
        <v>Preliminärt eller slutgiltigt dödsbevis</v>
      </c>
      <c r="E116" s="48" t="s">
        <v>854</v>
      </c>
      <c r="F116" s="1" t="s">
        <v>338</v>
      </c>
      <c r="G116" s="1" t="s">
        <v>269</v>
      </c>
      <c r="H116" s="1">
        <f>IF(SUM(DORS!J$4:J$996)=0,0,1)</f>
        <v>0</v>
      </c>
      <c r="I116" s="1">
        <f ca="1">VLOOKUP($E116,INDIRECT("'"&amp;$G116&amp;"'!C"&amp;COLUMN(DORS!$G:$G)&amp;":C"&amp;COLUMN(DORS!$J:$J),FALSE),COLUMN(DORS!$J:$J)-COLUMN(DORS!$G:$G)+1,0)</f>
        <v>0</v>
      </c>
      <c r="J116" s="1">
        <f t="shared" ca="1" si="2"/>
        <v>0</v>
      </c>
    </row>
    <row r="117" spans="1:11" x14ac:dyDescent="0.25">
      <c r="A117" s="1" t="str">
        <f ca="1">IF(J117=1,SUM(J$2:J117),"")</f>
        <v/>
      </c>
      <c r="B117" s="1" t="str">
        <f>VLOOKUP($E117,Dold_variabelinfo!$A:$C,COLUMN(Dold_variabelinfo!$B:$B),0)</f>
        <v>RO1-RO48</v>
      </c>
      <c r="C117" s="1" t="str">
        <f>VLOOKUP($E117,Dold_variabelinfo!$A:$C,COLUMN(Dold_variabelinfo!$C:$C),0)</f>
        <v>Position på intyget för MORSAK01-MORSAK48</v>
      </c>
      <c r="E117" s="48" t="s">
        <v>382</v>
      </c>
      <c r="F117" s="1" t="s">
        <v>338</v>
      </c>
      <c r="G117" s="1" t="s">
        <v>269</v>
      </c>
      <c r="H117" s="1">
        <f>IF(SUM(DORS!J$4:J$996)=0,0,1)</f>
        <v>0</v>
      </c>
      <c r="I117" s="1">
        <f ca="1">VLOOKUP($E117,INDIRECT("'"&amp;$G117&amp;"'!C"&amp;COLUMN(DORS!$G:$G)&amp;":C"&amp;COLUMN(DORS!$J:$J),FALSE),COLUMN(DORS!$J:$J)-COLUMN(DORS!$G:$G)+1,0)</f>
        <v>0</v>
      </c>
      <c r="J117" s="1">
        <f t="shared" ca="1" si="2"/>
        <v>0</v>
      </c>
    </row>
    <row r="118" spans="1:11" x14ac:dyDescent="0.25">
      <c r="A118" s="1" t="str">
        <f ca="1">IF(J118=1,SUM(J$2:J118),"")</f>
        <v/>
      </c>
      <c r="B118" s="1" t="str">
        <f>VLOOKUP($E118,Dold_variabelinfo!$A:$C,COLUMN(Dold_variabelinfo!$B:$B),0)</f>
        <v>STORSTAD</v>
      </c>
      <c r="C118" s="1" t="str">
        <f>VLOOKUP($E118,Dold_variabelinfo!$A:$C,COLUMN(Dold_variabelinfo!$C:$C),0)</f>
        <v>Storstadsområde</v>
      </c>
      <c r="E118" s="48" t="s">
        <v>383</v>
      </c>
      <c r="F118" s="1" t="s">
        <v>338</v>
      </c>
      <c r="G118" s="1" t="s">
        <v>269</v>
      </c>
      <c r="H118" s="1">
        <f>IF(SUM(DORS!J$4:J$996)=0,0,1)</f>
        <v>0</v>
      </c>
      <c r="I118" s="1">
        <f ca="1">VLOOKUP($E118,INDIRECT("'"&amp;$G118&amp;"'!C"&amp;COLUMN(DORS!$G:$G)&amp;":C"&amp;COLUMN(DORS!$J:$J),FALSE),COLUMN(DORS!$J:$J)-COLUMN(DORS!$G:$G)+1,0)</f>
        <v>0</v>
      </c>
      <c r="J118" s="1">
        <f t="shared" ca="1" si="2"/>
        <v>0</v>
      </c>
    </row>
    <row r="119" spans="1:11" x14ac:dyDescent="0.25">
      <c r="A119" s="1" t="str">
        <f ca="1">IF(J119=1,SUM(J$2:J119),"")</f>
        <v/>
      </c>
      <c r="B119" s="1" t="str">
        <f>VLOOKUP($E119,Dold_variabelinfo!$A:$C,COLUMN(Dold_variabelinfo!$B:$B),0)</f>
        <v>UBASIC</v>
      </c>
      <c r="C119" s="1" t="str">
        <f>VLOOKUP($E119,Dold_variabelinfo!$A:$C,COLUMN(Dold_variabelinfo!$C:$C),0)</f>
        <v>Basic list-kod för ULORSAK</v>
      </c>
      <c r="E119" s="48" t="s">
        <v>384</v>
      </c>
      <c r="F119" s="1" t="s">
        <v>338</v>
      </c>
      <c r="G119" s="1" t="s">
        <v>269</v>
      </c>
      <c r="H119" s="1">
        <f>IF(SUM(DORS!J$4:J$996)=0,0,1)</f>
        <v>0</v>
      </c>
      <c r="I119" s="1">
        <f ca="1">VLOOKUP($E119,INDIRECT("'"&amp;$G119&amp;"'!C"&amp;COLUMN(DORS!$G:$G)&amp;":C"&amp;COLUMN(DORS!$J:$J),FALSE),COLUMN(DORS!$J:$J)-COLUMN(DORS!$G:$G)+1,0)</f>
        <v>0</v>
      </c>
      <c r="J119" s="1">
        <f t="shared" ca="1" si="2"/>
        <v>0</v>
      </c>
    </row>
    <row r="120" spans="1:11" x14ac:dyDescent="0.25">
      <c r="A120" s="1" t="str">
        <f ca="1">IF(J120=1,SUM(J$2:J120),"")</f>
        <v/>
      </c>
      <c r="B120" s="1" t="str">
        <f>VLOOKUP($E120,Dold_variabelinfo!$A:$C,COLUMN(Dold_variabelinfo!$B:$B),0)</f>
        <v>ULORSAK</v>
      </c>
      <c r="C120" s="1" t="str">
        <f>VLOOKUP($E120,Dold_variabelinfo!$A:$C,COLUMN(Dold_variabelinfo!$C:$C),0)</f>
        <v>Underliggande dödsorsak</v>
      </c>
      <c r="E120" s="48" t="s">
        <v>385</v>
      </c>
      <c r="F120" s="1" t="s">
        <v>338</v>
      </c>
      <c r="G120" s="1" t="s">
        <v>269</v>
      </c>
      <c r="H120" s="1">
        <f>IF(SUM(DORS!J$4:J$996)=0,0,1)</f>
        <v>0</v>
      </c>
      <c r="I120" s="1">
        <f ca="1">VLOOKUP($E120,INDIRECT("'"&amp;$G120&amp;"'!C"&amp;COLUMN(DORS!$G:$G)&amp;":C"&amp;COLUMN(DORS!$J:$J),FALSE),COLUMN(DORS!$J:$J)-COLUMN(DORS!$G:$G)+1,0)</f>
        <v>0</v>
      </c>
      <c r="J120" s="1">
        <f t="shared" ca="1" si="2"/>
        <v>0</v>
      </c>
    </row>
    <row r="121" spans="1:11" x14ac:dyDescent="0.25">
      <c r="A121" s="1" t="str">
        <f ca="1">IF(J121=1,SUM(J$2:J121),"")</f>
        <v/>
      </c>
      <c r="B121" s="1" t="str">
        <f>VLOOKUP($E121,Dold_variabelinfo!$A:$C,COLUMN(Dold_variabelinfo!$B:$B),0)</f>
        <v>UNORDL</v>
      </c>
      <c r="C121" s="1" t="str">
        <f>VLOOKUP($E121,Dold_variabelinfo!$A:$C,COLUMN(Dold_variabelinfo!$C:$C),0)</f>
        <v>Kod i nordisk lista för ULORSAK</v>
      </c>
      <c r="E121" s="48" t="s">
        <v>386</v>
      </c>
      <c r="F121" s="1" t="s">
        <v>338</v>
      </c>
      <c r="G121" s="1" t="s">
        <v>269</v>
      </c>
      <c r="H121" s="1">
        <f>IF(SUM(DORS!J$4:J$996)=0,0,1)</f>
        <v>0</v>
      </c>
      <c r="I121" s="1">
        <f ca="1">VLOOKUP($E121,INDIRECT("'"&amp;$G121&amp;"'!C"&amp;COLUMN(DORS!$G:$G)&amp;":C"&amp;COLUMN(DORS!$J:$J),FALSE),COLUMN(DORS!$J:$J)-COLUMN(DORS!$G:$G)+1,0)</f>
        <v>0</v>
      </c>
      <c r="J121" s="1">
        <f t="shared" ca="1" si="2"/>
        <v>0</v>
      </c>
    </row>
    <row r="122" spans="1:11" x14ac:dyDescent="0.25">
      <c r="A122" s="1" t="str">
        <f>IF(J122=1,SUM(J$2:J122),"")</f>
        <v/>
      </c>
      <c r="E122" s="48"/>
      <c r="H122" s="1">
        <f>IF(SUM(HSL!J$3:J$998)=0,0,1)</f>
        <v>0</v>
      </c>
      <c r="I122" s="1">
        <v>1</v>
      </c>
      <c r="J122" s="1">
        <f t="shared" si="2"/>
        <v>0</v>
      </c>
    </row>
    <row r="123" spans="1:11" x14ac:dyDescent="0.25">
      <c r="A123" s="1" t="str">
        <f>IF(J123=1,SUM(J$2:J123),"")</f>
        <v/>
      </c>
      <c r="H123" s="1">
        <f>IF(SUM(HSL!J$3:J$998)=0,0,1)</f>
        <v>0</v>
      </c>
      <c r="I123" s="1">
        <v>1</v>
      </c>
      <c r="J123" s="1">
        <f t="shared" si="2"/>
        <v>0</v>
      </c>
    </row>
    <row r="124" spans="1:11" x14ac:dyDescent="0.25">
      <c r="A124" s="1" t="str">
        <f>IF(J124=1,SUM(J$2:J124),"")</f>
        <v/>
      </c>
      <c r="B124" s="1" t="str">
        <f>VLOOKUP(F124,Dold_registerinfo!$A:$E,COLUMN(Dold_registerinfo!$D:$D),0)</f>
        <v>Registret över insatser i kommunal hälso- och sjukvård (HSL)</v>
      </c>
      <c r="C124" s="39"/>
      <c r="D124" s="39"/>
      <c r="E124" s="39"/>
      <c r="F124" s="39" t="s">
        <v>1805</v>
      </c>
      <c r="G124" s="39" t="s">
        <v>1806</v>
      </c>
      <c r="H124" s="1">
        <f>IF(SUM(HSL!J$3:J$998)=0,0,1)</f>
        <v>0</v>
      </c>
      <c r="I124" s="39">
        <v>1</v>
      </c>
      <c r="J124" s="1">
        <f t="shared" si="2"/>
        <v>0</v>
      </c>
      <c r="K124" s="39" t="s">
        <v>308</v>
      </c>
    </row>
    <row r="125" spans="1:11" x14ac:dyDescent="0.25">
      <c r="A125" s="1" t="str">
        <f>IF(J125=1,SUM(J$2:J125),"")</f>
        <v/>
      </c>
      <c r="B125" s="39" t="s">
        <v>2</v>
      </c>
      <c r="C125" s="39" t="s">
        <v>3</v>
      </c>
      <c r="D125" s="39"/>
      <c r="E125" s="39"/>
      <c r="F125" s="39" t="s">
        <v>1805</v>
      </c>
      <c r="G125" s="39" t="s">
        <v>1806</v>
      </c>
      <c r="H125" s="1">
        <f>IF(SUM(HSL!J$3:J$998)=0,0,1)</f>
        <v>0</v>
      </c>
      <c r="I125" s="39">
        <v>1</v>
      </c>
      <c r="J125" s="1">
        <f t="shared" si="2"/>
        <v>0</v>
      </c>
      <c r="K125" s="39" t="s">
        <v>308</v>
      </c>
    </row>
    <row r="126" spans="1:11" x14ac:dyDescent="0.25">
      <c r="A126" s="1" t="str">
        <f ca="1">IF(J126=1,SUM(J$2:J126),"")</f>
        <v/>
      </c>
      <c r="B126" s="1" t="str">
        <f>VLOOKUP($E126,Dold_variabelinfo!$A:$C,COLUMN(Dold_variabelinfo!$B:$B),0)</f>
        <v>ALDER</v>
      </c>
      <c r="C126" s="1" t="str">
        <f>VLOOKUP($E126,Dold_variabelinfo!$A:$C,COLUMN(Dold_variabelinfo!$C:$C),0)</f>
        <v>Ålder</v>
      </c>
      <c r="D126" s="39"/>
      <c r="E126" s="39" t="s">
        <v>1808</v>
      </c>
      <c r="F126" s="39" t="s">
        <v>1805</v>
      </c>
      <c r="G126" s="39" t="s">
        <v>1806</v>
      </c>
      <c r="H126" s="1">
        <f>IF(SUM(HSL!J$3:J$998)=0,0,1)</f>
        <v>0</v>
      </c>
      <c r="I126" s="1">
        <f ca="1">VLOOKUP($E126,INDIRECT("'"&amp;$G126&amp;"'!C"&amp;COLUMN(HSL!$G:$G)&amp;":C"&amp;COLUMN(HSL!$J:$J),FALSE),COLUMN(HSL!$J:$J)-COLUMN(HSL!$G:$G)+1,0)</f>
        <v>0</v>
      </c>
      <c r="J126" s="1">
        <f t="shared" ca="1" si="2"/>
        <v>0</v>
      </c>
      <c r="K126" s="39"/>
    </row>
    <row r="127" spans="1:11" x14ac:dyDescent="0.25">
      <c r="A127" s="1" t="str">
        <f ca="1">IF(J127=1,SUM(J$2:J127),"")</f>
        <v/>
      </c>
      <c r="B127" s="1" t="str">
        <f>VLOOKUP($E127,Dold_variabelinfo!$A:$C,COLUMN(Dold_variabelinfo!$B:$B),0)</f>
        <v>APR</v>
      </c>
      <c r="C127" s="1" t="str">
        <f>VLOOKUP($E127,Dold_variabelinfo!$A:$C,COLUMN(Dold_variabelinfo!$C:$C),0)</f>
        <v>Hade HSL i april</v>
      </c>
      <c r="D127" s="39"/>
      <c r="E127" s="39" t="s">
        <v>1809</v>
      </c>
      <c r="F127" s="39" t="s">
        <v>1805</v>
      </c>
      <c r="G127" s="39" t="s">
        <v>1806</v>
      </c>
      <c r="H127" s="1">
        <f>IF(SUM(HSL!J$3:J$998)=0,0,1)</f>
        <v>0</v>
      </c>
      <c r="I127" s="1">
        <f ca="1">VLOOKUP($E127,INDIRECT("'"&amp;$G127&amp;"'!C"&amp;COLUMN(HSL!$G:$G)&amp;":C"&amp;COLUMN(HSL!$J:$J),FALSE),COLUMN(HSL!$J:$J)-COLUMN(HSL!$G:$G)+1,0)</f>
        <v>0</v>
      </c>
      <c r="J127" s="1">
        <f t="shared" ca="1" si="2"/>
        <v>0</v>
      </c>
      <c r="K127" s="39"/>
    </row>
    <row r="128" spans="1:11" x14ac:dyDescent="0.25">
      <c r="A128" s="1" t="str">
        <f ca="1">IF(J128=1,SUM(J$2:J128),"")</f>
        <v/>
      </c>
      <c r="B128" s="1" t="str">
        <f>VLOOKUP($E128,Dold_variabelinfo!$A:$C,COLUMN(Dold_variabelinfo!$B:$B),0)</f>
        <v>AR</v>
      </c>
      <c r="C128" s="1" t="str">
        <f>VLOOKUP($E128,Dold_variabelinfo!$A:$C,COLUMN(Dold_variabelinfo!$C:$C),0)</f>
        <v>År</v>
      </c>
      <c r="D128" s="39"/>
      <c r="E128" s="39" t="s">
        <v>1813</v>
      </c>
      <c r="F128" s="39" t="s">
        <v>1805</v>
      </c>
      <c r="G128" s="39" t="s">
        <v>1806</v>
      </c>
      <c r="H128" s="1">
        <f>IF(SUM(HSL!J$3:J$998)=0,0,1)</f>
        <v>0</v>
      </c>
      <c r="I128" s="1">
        <f ca="1">VLOOKUP($E128,INDIRECT("'"&amp;$G128&amp;"'!C"&amp;COLUMN(HSL!$G:$G)&amp;":C"&amp;COLUMN(HSL!$J:$J),FALSE),COLUMN(HSL!$J:$J)-COLUMN(HSL!$G:$G)+1,0)</f>
        <v>0</v>
      </c>
      <c r="J128" s="1">
        <f t="shared" ref="J128:J175" ca="1" si="3">H128*I128</f>
        <v>0</v>
      </c>
      <c r="K128" s="39"/>
    </row>
    <row r="129" spans="1:11" x14ac:dyDescent="0.25">
      <c r="A129" s="1" t="str">
        <f ca="1">IF(J129=1,SUM(J$2:J129),"")</f>
        <v/>
      </c>
      <c r="B129" s="1" t="str">
        <f>VLOOKUP($E129,Dold_variabelinfo!$A:$C,COLUMN(Dold_variabelinfo!$B:$B),0)</f>
        <v>ATG_DATUM</v>
      </c>
      <c r="C129" s="1" t="str">
        <f>VLOOKUP($E129,Dold_variabelinfo!$A:$C,COLUMN(Dold_variabelinfo!$C:$C),0)</f>
        <v>Åtgärdsdatum</v>
      </c>
      <c r="D129" s="39"/>
      <c r="E129" s="39" t="s">
        <v>1814</v>
      </c>
      <c r="F129" s="39" t="s">
        <v>1805</v>
      </c>
      <c r="G129" s="39" t="s">
        <v>1806</v>
      </c>
      <c r="H129" s="1">
        <f>IF(SUM(HSL!J$3:J$998)=0,0,1)</f>
        <v>0</v>
      </c>
      <c r="I129" s="1">
        <f ca="1">VLOOKUP($E129,INDIRECT("'"&amp;$G129&amp;"'!C"&amp;COLUMN(HSL!$G:$G)&amp;":C"&amp;COLUMN(HSL!$J:$J),FALSE),COLUMN(HSL!$J:$J)-COLUMN(HSL!$G:$G)+1,0)</f>
        <v>0</v>
      </c>
      <c r="J129" s="1">
        <f t="shared" ca="1" si="3"/>
        <v>0</v>
      </c>
      <c r="K129" s="39"/>
    </row>
    <row r="130" spans="1:11" x14ac:dyDescent="0.25">
      <c r="A130" s="1" t="str">
        <f ca="1">IF(J130=1,SUM(J$2:J130),"")</f>
        <v/>
      </c>
      <c r="B130" s="1" t="str">
        <f>VLOOKUP($E130,Dold_variabelinfo!$A:$C,COLUMN(Dold_variabelinfo!$B:$B),0)</f>
        <v>ATGKOD</v>
      </c>
      <c r="C130" s="1" t="str">
        <f>VLOOKUP($E130,Dold_variabelinfo!$A:$C,COLUMN(Dold_variabelinfo!$C:$C),0)</f>
        <v>Åtgärdskod</v>
      </c>
      <c r="D130" s="39"/>
      <c r="E130" s="39" t="s">
        <v>1818</v>
      </c>
      <c r="F130" s="39" t="s">
        <v>1805</v>
      </c>
      <c r="G130" s="39" t="s">
        <v>1806</v>
      </c>
      <c r="H130" s="1">
        <f>IF(SUM(HSL!J$3:J$998)=0,0,1)</f>
        <v>0</v>
      </c>
      <c r="I130" s="1">
        <f ca="1">VLOOKUP($E130,INDIRECT("'"&amp;$G130&amp;"'!C"&amp;COLUMN(HSL!$G:$G)&amp;":C"&amp;COLUMN(HSL!$J:$J),FALSE),COLUMN(HSL!$J:$J)-COLUMN(HSL!$G:$G)+1,0)</f>
        <v>0</v>
      </c>
      <c r="J130" s="1">
        <f t="shared" ca="1" si="3"/>
        <v>0</v>
      </c>
      <c r="K130" s="39"/>
    </row>
    <row r="131" spans="1:11" x14ac:dyDescent="0.25">
      <c r="A131" s="1" t="str">
        <f ca="1">IF(J131=1,SUM(J$2:J131),"")</f>
        <v/>
      </c>
      <c r="B131" s="1" t="str">
        <f>VLOOKUP($E131,Dold_variabelinfo!$A:$C,COLUMN(Dold_variabelinfo!$B:$B),0)</f>
        <v>AUG</v>
      </c>
      <c r="C131" s="1" t="str">
        <f>VLOOKUP($E131,Dold_variabelinfo!$A:$C,COLUMN(Dold_variabelinfo!$C:$C),0)</f>
        <v>Hade HSL i augusti</v>
      </c>
      <c r="D131" s="39"/>
      <c r="E131" s="39" t="s">
        <v>1821</v>
      </c>
      <c r="F131" s="39" t="s">
        <v>1805</v>
      </c>
      <c r="G131" s="39" t="s">
        <v>1806</v>
      </c>
      <c r="H131" s="1">
        <f>IF(SUM(HSL!J$3:J$998)=0,0,1)</f>
        <v>0</v>
      </c>
      <c r="I131" s="1">
        <f ca="1">VLOOKUP($E131,INDIRECT("'"&amp;$G131&amp;"'!C"&amp;COLUMN(HSL!$G:$G)&amp;":C"&amp;COLUMN(HSL!$J:$J),FALSE),COLUMN(HSL!$J:$J)-COLUMN(HSL!$G:$G)+1,0)</f>
        <v>0</v>
      </c>
      <c r="J131" s="1">
        <f t="shared" ca="1" si="3"/>
        <v>0</v>
      </c>
      <c r="K131" s="39"/>
    </row>
    <row r="132" spans="1:11" x14ac:dyDescent="0.25">
      <c r="A132" s="1" t="str">
        <f ca="1">IF(J132=1,SUM(J$2:J132),"")</f>
        <v/>
      </c>
      <c r="B132" s="1" t="str">
        <f>VLOOKUP($E132,Dold_variabelinfo!$A:$C,COLUMN(Dold_variabelinfo!$B:$B),0)</f>
        <v>DATAVREG</v>
      </c>
      <c r="C132" s="1" t="str">
        <f>VLOOKUP($E132,Dold_variabelinfo!$A:$C,COLUMN(Dold_variabelinfo!$C:$C),0)</f>
        <v>Förändringsdatum</v>
      </c>
      <c r="D132" s="39"/>
      <c r="E132" s="39" t="s">
        <v>1826</v>
      </c>
      <c r="F132" s="39" t="s">
        <v>1805</v>
      </c>
      <c r="G132" s="39" t="s">
        <v>1806</v>
      </c>
      <c r="H132" s="1">
        <f>IF(SUM(HSL!J$3:J$998)=0,0,1)</f>
        <v>0</v>
      </c>
      <c r="I132" s="1">
        <f ca="1">VLOOKUP($E132,INDIRECT("'"&amp;$G132&amp;"'!C"&amp;COLUMN(HSL!$G:$G)&amp;":C"&amp;COLUMN(HSL!$J:$J),FALSE),COLUMN(HSL!$J:$J)-COLUMN(HSL!$G:$G)+1,0)</f>
        <v>0</v>
      </c>
      <c r="J132" s="1">
        <f t="shared" ca="1" si="3"/>
        <v>0</v>
      </c>
      <c r="K132" s="39"/>
    </row>
    <row r="133" spans="1:11" x14ac:dyDescent="0.25">
      <c r="A133" s="1" t="str">
        <f ca="1">IF(J133=1,SUM(J$2:J133),"")</f>
        <v/>
      </c>
      <c r="B133" s="1" t="str">
        <f>VLOOKUP($E133,Dold_variabelinfo!$A:$C,COLUMN(Dold_variabelinfo!$B:$B),0)</f>
        <v>DEC</v>
      </c>
      <c r="C133" s="1" t="str">
        <f>VLOOKUP($E133,Dold_variabelinfo!$A:$C,COLUMN(Dold_variabelinfo!$C:$C),0)</f>
        <v>Hade HSL i december</v>
      </c>
      <c r="D133" s="39"/>
      <c r="E133" s="39" t="s">
        <v>1830</v>
      </c>
      <c r="F133" s="39" t="s">
        <v>1805</v>
      </c>
      <c r="G133" s="39" t="s">
        <v>1806</v>
      </c>
      <c r="H133" s="1">
        <f>IF(SUM(HSL!J$3:J$998)=0,0,1)</f>
        <v>0</v>
      </c>
      <c r="I133" s="1">
        <f ca="1">VLOOKUP($E133,INDIRECT("'"&amp;$G133&amp;"'!C"&amp;COLUMN(HSL!$G:$G)&amp;":C"&amp;COLUMN(HSL!$J:$J),FALSE),COLUMN(HSL!$J:$J)-COLUMN(HSL!$G:$G)+1,0)</f>
        <v>0</v>
      </c>
      <c r="J133" s="1">
        <f t="shared" ca="1" si="3"/>
        <v>0</v>
      </c>
      <c r="K133" s="39"/>
    </row>
    <row r="134" spans="1:11" x14ac:dyDescent="0.25">
      <c r="A134" s="1" t="str">
        <f ca="1">IF(J134=1,SUM(J$2:J134),"")</f>
        <v/>
      </c>
      <c r="B134" s="1" t="str">
        <f>VLOOKUP($E134,Dold_variabelinfo!$A:$C,COLUMN(Dold_variabelinfo!$B:$B),0)</f>
        <v>DODSDATN</v>
      </c>
      <c r="C134" s="1" t="str">
        <f>VLOOKUP($E134,Dold_variabelinfo!$A:$C,COLUMN(Dold_variabelinfo!$C:$C),0)</f>
        <v>Dödsdatum</v>
      </c>
      <c r="D134" s="39"/>
      <c r="E134" s="39" t="s">
        <v>1834</v>
      </c>
      <c r="F134" s="39" t="s">
        <v>1805</v>
      </c>
      <c r="G134" s="39" t="s">
        <v>1806</v>
      </c>
      <c r="H134" s="1">
        <f>IF(SUM(HSL!J$3:J$998)=0,0,1)</f>
        <v>0</v>
      </c>
      <c r="I134" s="1">
        <f ca="1">VLOOKUP($E134,INDIRECT("'"&amp;$G134&amp;"'!C"&amp;COLUMN(HSL!$G:$G)&amp;":C"&amp;COLUMN(HSL!$J:$J),FALSE),COLUMN(HSL!$J:$J)-COLUMN(HSL!$G:$G)+1,0)</f>
        <v>0</v>
      </c>
      <c r="J134" s="1">
        <f t="shared" ca="1" si="3"/>
        <v>0</v>
      </c>
      <c r="K134" s="39"/>
    </row>
    <row r="135" spans="1:11" x14ac:dyDescent="0.25">
      <c r="A135" s="1" t="str">
        <f ca="1">IF(J135=1,SUM(J$2:J135),"")</f>
        <v/>
      </c>
      <c r="B135" s="1" t="str">
        <f>VLOOKUP($E135,Dold_variabelinfo!$A:$C,COLUMN(Dold_variabelinfo!$B:$B),0)</f>
        <v>FEB</v>
      </c>
      <c r="C135" s="1" t="str">
        <f>VLOOKUP($E135,Dold_variabelinfo!$A:$C,COLUMN(Dold_variabelinfo!$C:$C),0)</f>
        <v>Hade HSL i februari</v>
      </c>
      <c r="D135" s="39"/>
      <c r="E135" s="39" t="s">
        <v>1837</v>
      </c>
      <c r="F135" s="39" t="s">
        <v>1805</v>
      </c>
      <c r="G135" s="39" t="s">
        <v>1806</v>
      </c>
      <c r="H135" s="1">
        <f>IF(SUM(HSL!J$3:J$998)=0,0,1)</f>
        <v>0</v>
      </c>
      <c r="I135" s="1">
        <f ca="1">VLOOKUP($E135,INDIRECT("'"&amp;$G135&amp;"'!C"&amp;COLUMN(HSL!$G:$G)&amp;":C"&amp;COLUMN(HSL!$J:$J),FALSE),COLUMN(HSL!$J:$J)-COLUMN(HSL!$G:$G)+1,0)</f>
        <v>0</v>
      </c>
      <c r="J135" s="1">
        <f t="shared" ca="1" si="3"/>
        <v>0</v>
      </c>
      <c r="K135" s="39"/>
    </row>
    <row r="136" spans="1:11" x14ac:dyDescent="0.25">
      <c r="A136" s="1" t="str">
        <f ca="1">IF(J136=1,SUM(J$2:J136),"")</f>
        <v/>
      </c>
      <c r="B136" s="1" t="str">
        <f>VLOOKUP($E136,Dold_variabelinfo!$A:$C,COLUMN(Dold_variabelinfo!$B:$B),0)</f>
        <v>FODDATN</v>
      </c>
      <c r="C136" s="1" t="str">
        <f>VLOOKUP($E136,Dold_variabelinfo!$A:$C,COLUMN(Dold_variabelinfo!$C:$C),0)</f>
        <v>Födelsedatum (Lämnas ut som År-Mån)</v>
      </c>
      <c r="D136" s="39"/>
      <c r="E136" s="39" t="s">
        <v>1841</v>
      </c>
      <c r="F136" s="39" t="s">
        <v>1805</v>
      </c>
      <c r="G136" s="39" t="s">
        <v>1806</v>
      </c>
      <c r="H136" s="1">
        <f>IF(SUM(HSL!J$3:J$998)=0,0,1)</f>
        <v>0</v>
      </c>
      <c r="I136" s="1">
        <f ca="1">VLOOKUP($E136,INDIRECT("'"&amp;$G136&amp;"'!C"&amp;COLUMN(HSL!$G:$G)&amp;":C"&amp;COLUMN(HSL!$J:$J),FALSE),COLUMN(HSL!$J:$J)-COLUMN(HSL!$G:$G)+1,0)</f>
        <v>0</v>
      </c>
      <c r="J136" s="1">
        <f t="shared" ca="1" si="3"/>
        <v>0</v>
      </c>
      <c r="K136" s="39"/>
    </row>
    <row r="137" spans="1:11" x14ac:dyDescent="0.25">
      <c r="A137" s="1" t="str">
        <f ca="1">IF(J137=1,SUM(J$2:J137),"")</f>
        <v/>
      </c>
      <c r="B137" s="1" t="str">
        <f>VLOOKUP($E137,Dold_variabelinfo!$A:$C,COLUMN(Dold_variabelinfo!$B:$B),0)</f>
        <v>HKOM</v>
      </c>
      <c r="C137" s="1" t="str">
        <f>VLOOKUP($E137,Dold_variabelinfo!$A:$C,COLUMN(Dold_variabelinfo!$C:$C),0)</f>
        <v>Hemkommun</v>
      </c>
      <c r="D137" s="39"/>
      <c r="E137" s="39" t="s">
        <v>1843</v>
      </c>
      <c r="F137" s="39" t="s">
        <v>1805</v>
      </c>
      <c r="G137" s="39" t="s">
        <v>1806</v>
      </c>
      <c r="H137" s="1">
        <f>IF(SUM(HSL!J$3:J$998)=0,0,1)</f>
        <v>0</v>
      </c>
      <c r="I137" s="1">
        <f ca="1">VLOOKUP($E137,INDIRECT("'"&amp;$G137&amp;"'!C"&amp;COLUMN(HSL!$G:$G)&amp;":C"&amp;COLUMN(HSL!$J:$J),FALSE),COLUMN(HSL!$J:$J)-COLUMN(HSL!$G:$G)+1,0)</f>
        <v>0</v>
      </c>
      <c r="J137" s="1">
        <f t="shared" ca="1" si="3"/>
        <v>0</v>
      </c>
      <c r="K137" s="39"/>
    </row>
    <row r="138" spans="1:11" x14ac:dyDescent="0.25">
      <c r="A138" s="1" t="str">
        <f ca="1">IF(J138=1,SUM(J$2:J138),"")</f>
        <v/>
      </c>
      <c r="B138" s="1" t="str">
        <f>VLOOKUP($E138,Dold_variabelinfo!$A:$C,COLUMN(Dold_variabelinfo!$B:$B),0)</f>
        <v>HKOM_JANJUN</v>
      </c>
      <c r="C138" s="1" t="str">
        <f>VLOOKUP($E138,Dold_variabelinfo!$A:$C,COLUMN(Dold_variabelinfo!$C:$C),0)</f>
        <v>Hemkommun sista juni</v>
      </c>
      <c r="D138" s="39"/>
      <c r="E138" s="39" t="s">
        <v>1846</v>
      </c>
      <c r="F138" s="39" t="s">
        <v>1805</v>
      </c>
      <c r="G138" s="39" t="s">
        <v>1806</v>
      </c>
      <c r="H138" s="1">
        <f>IF(SUM(HSL!J$3:J$998)=0,0,1)</f>
        <v>0</v>
      </c>
      <c r="I138" s="1">
        <f ca="1">VLOOKUP($E138,INDIRECT("'"&amp;$G138&amp;"'!C"&amp;COLUMN(HSL!$G:$G)&amp;":C"&amp;COLUMN(HSL!$J:$J),FALSE),COLUMN(HSL!$J:$J)-COLUMN(HSL!$G:$G)+1,0)</f>
        <v>0</v>
      </c>
      <c r="J138" s="1">
        <f t="shared" ca="1" si="3"/>
        <v>0</v>
      </c>
      <c r="K138" s="39"/>
    </row>
    <row r="139" spans="1:11" x14ac:dyDescent="0.25">
      <c r="A139" s="1" t="str">
        <f ca="1">IF(J139=1,SUM(J$2:J139),"")</f>
        <v/>
      </c>
      <c r="B139" s="1" t="str">
        <f>VLOOKUP($E139,Dold_variabelinfo!$A:$C,COLUMN(Dold_variabelinfo!$B:$B),0)</f>
        <v>HKOM_JULDEC</v>
      </c>
      <c r="C139" s="1" t="str">
        <f>VLOOKUP($E139,Dold_variabelinfo!$A:$C,COLUMN(Dold_variabelinfo!$C:$C),0)</f>
        <v>Hemkommun sista december</v>
      </c>
      <c r="D139" s="39"/>
      <c r="E139" s="39" t="s">
        <v>1850</v>
      </c>
      <c r="F139" s="39" t="s">
        <v>1805</v>
      </c>
      <c r="G139" s="39" t="s">
        <v>1806</v>
      </c>
      <c r="H139" s="1">
        <f>IF(SUM(HSL!J$3:J$998)=0,0,1)</f>
        <v>0</v>
      </c>
      <c r="I139" s="1">
        <f ca="1">VLOOKUP($E139,INDIRECT("'"&amp;$G139&amp;"'!C"&amp;COLUMN(HSL!$G:$G)&amp;":C"&amp;COLUMN(HSL!$J:$J),FALSE),COLUMN(HSL!$J:$J)-COLUMN(HSL!$G:$G)+1,0)</f>
        <v>0</v>
      </c>
      <c r="J139" s="1">
        <f t="shared" ca="1" si="3"/>
        <v>0</v>
      </c>
      <c r="K139" s="39"/>
    </row>
    <row r="140" spans="1:11" x14ac:dyDescent="0.25">
      <c r="A140" s="1" t="str">
        <f ca="1">IF(J140=1,SUM(J$2:J140),"")</f>
        <v/>
      </c>
      <c r="B140" s="1" t="str">
        <f>VLOOKUP($E140,Dold_variabelinfo!$A:$C,COLUMN(Dold_variabelinfo!$B:$B),0)</f>
        <v>JAN</v>
      </c>
      <c r="C140" s="1" t="str">
        <f>VLOOKUP($E140,Dold_variabelinfo!$A:$C,COLUMN(Dold_variabelinfo!$C:$C),0)</f>
        <v>Hade HSL i januari</v>
      </c>
      <c r="D140" s="39"/>
      <c r="E140" s="39" t="s">
        <v>1853</v>
      </c>
      <c r="F140" s="39" t="s">
        <v>1805</v>
      </c>
      <c r="G140" s="39" t="s">
        <v>1806</v>
      </c>
      <c r="H140" s="1">
        <f>IF(SUM(HSL!J$3:J$998)=0,0,1)</f>
        <v>0</v>
      </c>
      <c r="I140" s="1">
        <f ca="1">VLOOKUP($E140,INDIRECT("'"&amp;$G140&amp;"'!C"&amp;COLUMN(HSL!$G:$G)&amp;":C"&amp;COLUMN(HSL!$J:$J),FALSE),COLUMN(HSL!$J:$J)-COLUMN(HSL!$G:$G)+1,0)</f>
        <v>0</v>
      </c>
      <c r="J140" s="1">
        <f t="shared" ca="1" si="3"/>
        <v>0</v>
      </c>
      <c r="K140" s="39"/>
    </row>
    <row r="141" spans="1:11" x14ac:dyDescent="0.25">
      <c r="A141" s="1" t="str">
        <f ca="1">IF(J141=1,SUM(J$2:J141),"")</f>
        <v/>
      </c>
      <c r="B141" s="1" t="str">
        <f>VLOOKUP($E141,Dold_variabelinfo!$A:$C,COLUMN(Dold_variabelinfo!$B:$B),0)</f>
        <v>JUL</v>
      </c>
      <c r="C141" s="1" t="str">
        <f>VLOOKUP($E141,Dold_variabelinfo!$A:$C,COLUMN(Dold_variabelinfo!$C:$C),0)</f>
        <v>Hade HSL i juli</v>
      </c>
      <c r="D141" s="39"/>
      <c r="E141" s="39" t="s">
        <v>1857</v>
      </c>
      <c r="F141" s="39" t="s">
        <v>1805</v>
      </c>
      <c r="G141" s="39" t="s">
        <v>1806</v>
      </c>
      <c r="H141" s="1">
        <f>IF(SUM(HSL!J$3:J$998)=0,0,1)</f>
        <v>0</v>
      </c>
      <c r="I141" s="1">
        <f ca="1">VLOOKUP($E141,INDIRECT("'"&amp;$G141&amp;"'!C"&amp;COLUMN(HSL!$G:$G)&amp;":C"&amp;COLUMN(HSL!$J:$J),FALSE),COLUMN(HSL!$J:$J)-COLUMN(HSL!$G:$G)+1,0)</f>
        <v>0</v>
      </c>
      <c r="J141" s="1">
        <f t="shared" ca="1" si="3"/>
        <v>0</v>
      </c>
      <c r="K141" s="39"/>
    </row>
    <row r="142" spans="1:11" x14ac:dyDescent="0.25">
      <c r="A142" s="1" t="str">
        <f ca="1">IF(J142=1,SUM(J$2:J142),"")</f>
        <v/>
      </c>
      <c r="B142" s="1" t="str">
        <f>VLOOKUP($E142,Dold_variabelinfo!$A:$C,COLUMN(Dold_variabelinfo!$B:$B),0)</f>
        <v>JUN</v>
      </c>
      <c r="C142" s="1" t="str">
        <f>VLOOKUP($E142,Dold_variabelinfo!$A:$C,COLUMN(Dold_variabelinfo!$C:$C),0)</f>
        <v>Hade HSL i juni</v>
      </c>
      <c r="D142" s="39"/>
      <c r="E142" s="39" t="s">
        <v>1861</v>
      </c>
      <c r="F142" s="39" t="s">
        <v>1805</v>
      </c>
      <c r="G142" s="39" t="s">
        <v>1806</v>
      </c>
      <c r="H142" s="1">
        <f>IF(SUM(HSL!J$3:J$998)=0,0,1)</f>
        <v>0</v>
      </c>
      <c r="I142" s="1">
        <f ca="1">VLOOKUP($E142,INDIRECT("'"&amp;$G142&amp;"'!C"&amp;COLUMN(HSL!$G:$G)&amp;":C"&amp;COLUMN(HSL!$J:$J),FALSE),COLUMN(HSL!$J:$J)-COLUMN(HSL!$G:$G)+1,0)</f>
        <v>0</v>
      </c>
      <c r="J142" s="1">
        <f t="shared" ca="1" si="3"/>
        <v>0</v>
      </c>
      <c r="K142" s="39"/>
    </row>
    <row r="143" spans="1:11" x14ac:dyDescent="0.25">
      <c r="A143" s="1" t="str">
        <f ca="1">IF(J143=1,SUM(J$2:J143),"")</f>
        <v/>
      </c>
      <c r="B143" s="1" t="str">
        <f>VLOOKUP($E143,Dold_variabelinfo!$A:$C,COLUMN(Dold_variabelinfo!$B:$B),0)</f>
        <v>KDEL</v>
      </c>
      <c r="C143" s="1" t="str">
        <f>VLOOKUP($E143,Dold_variabelinfo!$A:$C,COLUMN(Dold_variabelinfo!$C:$C),0)</f>
        <v>Kommundel</v>
      </c>
      <c r="D143" s="39"/>
      <c r="E143" s="39" t="s">
        <v>1865</v>
      </c>
      <c r="F143" s="39" t="s">
        <v>1805</v>
      </c>
      <c r="G143" s="39" t="s">
        <v>1806</v>
      </c>
      <c r="H143" s="1">
        <f>IF(SUM(HSL!J$3:J$998)=0,0,1)</f>
        <v>0</v>
      </c>
      <c r="I143" s="1">
        <f ca="1">VLOOKUP($E143,INDIRECT("'"&amp;$G143&amp;"'!C"&amp;COLUMN(HSL!$G:$G)&amp;":C"&amp;COLUMN(HSL!$J:$J),FALSE),COLUMN(HSL!$J:$J)-COLUMN(HSL!$G:$G)+1,0)</f>
        <v>0</v>
      </c>
      <c r="J143" s="1">
        <f t="shared" ca="1" si="3"/>
        <v>0</v>
      </c>
      <c r="K143" s="39"/>
    </row>
    <row r="144" spans="1:11" x14ac:dyDescent="0.25">
      <c r="A144" s="1" t="str">
        <f ca="1">IF(J144=1,SUM(J$2:J144),"")</f>
        <v/>
      </c>
      <c r="B144" s="1" t="str">
        <f>VLOOKUP($E144,Dold_variabelinfo!$A:$C,COLUMN(Dold_variabelinfo!$B:$B),0)</f>
        <v>KON</v>
      </c>
      <c r="C144" s="1" t="str">
        <f>VLOOKUP($E144,Dold_variabelinfo!$A:$C,COLUMN(Dold_variabelinfo!$C:$C),0)</f>
        <v>Kön</v>
      </c>
      <c r="D144" s="39"/>
      <c r="E144" s="39" t="s">
        <v>1869</v>
      </c>
      <c r="F144" s="39" t="s">
        <v>1805</v>
      </c>
      <c r="G144" s="39" t="s">
        <v>1806</v>
      </c>
      <c r="H144" s="1">
        <f>IF(SUM(HSL!J$3:J$998)=0,0,1)</f>
        <v>0</v>
      </c>
      <c r="I144" s="1">
        <f ca="1">VLOOKUP($E144,INDIRECT("'"&amp;$G144&amp;"'!C"&amp;COLUMN(HSL!$G:$G)&amp;":C"&amp;COLUMN(HSL!$J:$J),FALSE),COLUMN(HSL!$J:$J)-COLUMN(HSL!$G:$G)+1,0)</f>
        <v>0</v>
      </c>
      <c r="J144" s="1">
        <f t="shared" ca="1" si="3"/>
        <v>0</v>
      </c>
      <c r="K144" s="39"/>
    </row>
    <row r="145" spans="1:11" x14ac:dyDescent="0.25">
      <c r="A145" s="1" t="str">
        <f ca="1">IF(J145=1,SUM(J$2:J145),"")</f>
        <v/>
      </c>
      <c r="B145" s="1" t="str">
        <f>VLOOKUP($E145,Dold_variabelinfo!$A:$C,COLUMN(Dold_variabelinfo!$B:$B),0)</f>
        <v>LK</v>
      </c>
      <c r="C145" s="1" t="str">
        <f>VLOOKUP($E145,Dold_variabelinfo!$A:$C,COLUMN(Dold_variabelinfo!$C:$C),0)</f>
        <v>Kommun</v>
      </c>
      <c r="D145" s="39"/>
      <c r="E145" s="39" t="s">
        <v>1870</v>
      </c>
      <c r="F145" s="39" t="s">
        <v>1805</v>
      </c>
      <c r="G145" s="39" t="s">
        <v>1806</v>
      </c>
      <c r="H145" s="1">
        <f>IF(SUM(HSL!J$3:J$998)=0,0,1)</f>
        <v>0</v>
      </c>
      <c r="I145" s="1">
        <f ca="1">VLOOKUP($E145,INDIRECT("'"&amp;$G145&amp;"'!C"&amp;COLUMN(HSL!$G:$G)&amp;":C"&amp;COLUMN(HSL!$J:$J),FALSE),COLUMN(HSL!$J:$J)-COLUMN(HSL!$G:$G)+1,0)</f>
        <v>0</v>
      </c>
      <c r="J145" s="1">
        <f t="shared" ca="1" si="3"/>
        <v>0</v>
      </c>
      <c r="K145" s="39"/>
    </row>
    <row r="146" spans="1:11" x14ac:dyDescent="0.25">
      <c r="A146" s="1" t="str">
        <f ca="1">IF(J146=1,SUM(J$2:J146),"")</f>
        <v/>
      </c>
      <c r="B146" s="1" t="str">
        <f>VLOOKUP($E146,Dold_variabelinfo!$A:$C,COLUMN(Dold_variabelinfo!$B:$B),0)</f>
        <v>MAJ</v>
      </c>
      <c r="C146" s="1" t="str">
        <f>VLOOKUP($E146,Dold_variabelinfo!$A:$C,COLUMN(Dold_variabelinfo!$C:$C),0)</f>
        <v>Hade HSL i maj</v>
      </c>
      <c r="D146" s="39"/>
      <c r="E146" s="39" t="s">
        <v>1873</v>
      </c>
      <c r="F146" s="39" t="s">
        <v>1805</v>
      </c>
      <c r="G146" s="39" t="s">
        <v>1806</v>
      </c>
      <c r="H146" s="1">
        <f>IF(SUM(HSL!J$3:J$998)=0,0,1)</f>
        <v>0</v>
      </c>
      <c r="I146" s="1">
        <f ca="1">VLOOKUP($E146,INDIRECT("'"&amp;$G146&amp;"'!C"&amp;COLUMN(HSL!$G:$G)&amp;":C"&amp;COLUMN(HSL!$J:$J),FALSE),COLUMN(HSL!$J:$J)-COLUMN(HSL!$G:$G)+1,0)</f>
        <v>0</v>
      </c>
      <c r="J146" s="1">
        <f t="shared" ca="1" si="3"/>
        <v>0</v>
      </c>
      <c r="K146" s="39"/>
    </row>
    <row r="147" spans="1:11" x14ac:dyDescent="0.25">
      <c r="A147" s="1" t="str">
        <f ca="1">IF(J147=1,SUM(J$2:J147),"")</f>
        <v/>
      </c>
      <c r="B147" s="1" t="str">
        <f>VLOOKUP($E147,Dold_variabelinfo!$A:$C,COLUMN(Dold_variabelinfo!$B:$B),0)</f>
        <v>MAR</v>
      </c>
      <c r="C147" s="1" t="str">
        <f>VLOOKUP($E147,Dold_variabelinfo!$A:$C,COLUMN(Dold_variabelinfo!$C:$C),0)</f>
        <v>Hade HSL i mars</v>
      </c>
      <c r="D147" s="39"/>
      <c r="E147" s="39" t="s">
        <v>1877</v>
      </c>
      <c r="F147" s="39" t="s">
        <v>1805</v>
      </c>
      <c r="G147" s="39" t="s">
        <v>1806</v>
      </c>
      <c r="H147" s="1">
        <f>IF(SUM(HSL!J$3:J$998)=0,0,1)</f>
        <v>0</v>
      </c>
      <c r="I147" s="1">
        <f ca="1">VLOOKUP($E147,INDIRECT("'"&amp;$G147&amp;"'!C"&amp;COLUMN(HSL!$G:$G)&amp;":C"&amp;COLUMN(HSL!$J:$J),FALSE),COLUMN(HSL!$J:$J)-COLUMN(HSL!$G:$G)+1,0)</f>
        <v>0</v>
      </c>
      <c r="J147" s="1">
        <f t="shared" ca="1" si="3"/>
        <v>0</v>
      </c>
      <c r="K147" s="39"/>
    </row>
    <row r="148" spans="1:11" x14ac:dyDescent="0.25">
      <c r="A148" s="1" t="str">
        <f ca="1">IF(J148=1,SUM(J$2:J148),"")</f>
        <v/>
      </c>
      <c r="B148" s="1" t="str">
        <f>VLOOKUP($E148,Dold_variabelinfo!$A:$C,COLUMN(Dold_variabelinfo!$B:$B),0)</f>
        <v>NOV</v>
      </c>
      <c r="C148" s="1" t="str">
        <f>VLOOKUP($E148,Dold_variabelinfo!$A:$C,COLUMN(Dold_variabelinfo!$C:$C),0)</f>
        <v>Hade HSL i november</v>
      </c>
      <c r="D148" s="39"/>
      <c r="E148" s="39" t="s">
        <v>1881</v>
      </c>
      <c r="F148" s="39" t="s">
        <v>1805</v>
      </c>
      <c r="G148" s="39" t="s">
        <v>1806</v>
      </c>
      <c r="H148" s="1">
        <f>IF(SUM(HSL!J$3:J$998)=0,0,1)</f>
        <v>0</v>
      </c>
      <c r="I148" s="1">
        <f ca="1">VLOOKUP($E148,INDIRECT("'"&amp;$G148&amp;"'!C"&amp;COLUMN(HSL!$G:$G)&amp;":C"&amp;COLUMN(HSL!$J:$J),FALSE),COLUMN(HSL!$J:$J)-COLUMN(HSL!$G:$G)+1,0)</f>
        <v>0</v>
      </c>
      <c r="J148" s="1">
        <f t="shared" ca="1" si="3"/>
        <v>0</v>
      </c>
      <c r="K148" s="39"/>
    </row>
    <row r="149" spans="1:11" x14ac:dyDescent="0.25">
      <c r="A149" s="1" t="str">
        <f ca="1">IF(J149=1,SUM(J$2:J149),"")</f>
        <v/>
      </c>
      <c r="B149" s="1" t="str">
        <f>VLOOKUP($E149,Dold_variabelinfo!$A:$C,COLUMN(Dold_variabelinfo!$B:$B),0)</f>
        <v>OKT</v>
      </c>
      <c r="C149" s="1" t="str">
        <f>VLOOKUP($E149,Dold_variabelinfo!$A:$C,COLUMN(Dold_variabelinfo!$C:$C),0)</f>
        <v>Hade HSL i oktober</v>
      </c>
      <c r="D149" s="39"/>
      <c r="E149" s="39" t="s">
        <v>1885</v>
      </c>
      <c r="F149" s="39" t="s">
        <v>1805</v>
      </c>
      <c r="G149" s="39" t="s">
        <v>1806</v>
      </c>
      <c r="H149" s="1">
        <f>IF(SUM(HSL!J$3:J$998)=0,0,1)</f>
        <v>0</v>
      </c>
      <c r="I149" s="1">
        <f ca="1">VLOOKUP($E149,INDIRECT("'"&amp;$G149&amp;"'!C"&amp;COLUMN(HSL!$G:$G)&amp;":C"&amp;COLUMN(HSL!$J:$J),FALSE),COLUMN(HSL!$J:$J)-COLUMN(HSL!$G:$G)+1,0)</f>
        <v>0</v>
      </c>
      <c r="J149" s="1">
        <f t="shared" ca="1" si="3"/>
        <v>0</v>
      </c>
      <c r="K149" s="39"/>
    </row>
    <row r="150" spans="1:11" x14ac:dyDescent="0.25">
      <c r="A150" s="1" t="str">
        <f ca="1">IF(J150=1,SUM(J$2:J150),"")</f>
        <v/>
      </c>
      <c r="B150" s="1" t="str">
        <f>VLOOKUP($E150,Dold_variabelinfo!$A:$C,COLUMN(Dold_variabelinfo!$B:$B),0)</f>
        <v>PERIOD</v>
      </c>
      <c r="C150" s="1" t="str">
        <f>VLOOKUP($E150,Dold_variabelinfo!$A:$C,COLUMN(Dold_variabelinfo!$C:$C),0)</f>
        <v>År månad</v>
      </c>
      <c r="D150" s="39"/>
      <c r="E150" s="39" t="s">
        <v>1889</v>
      </c>
      <c r="F150" s="39" t="s">
        <v>1805</v>
      </c>
      <c r="G150" s="39" t="s">
        <v>1806</v>
      </c>
      <c r="H150" s="1">
        <f>IF(SUM(HSL!J$3:J$998)=0,0,1)</f>
        <v>0</v>
      </c>
      <c r="I150" s="1">
        <f ca="1">VLOOKUP($E150,INDIRECT("'"&amp;$G150&amp;"'!C"&amp;COLUMN(HSL!$G:$G)&amp;":C"&amp;COLUMN(HSL!$J:$J),FALSE),COLUMN(HSL!$J:$J)-COLUMN(HSL!$G:$G)+1,0)</f>
        <v>0</v>
      </c>
      <c r="J150" s="1">
        <f t="shared" ca="1" si="3"/>
        <v>0</v>
      </c>
      <c r="K150" s="39"/>
    </row>
    <row r="151" spans="1:11" x14ac:dyDescent="0.25">
      <c r="A151" s="1" t="str">
        <f ca="1">IF(J151=1,SUM(J$2:J151),"")</f>
        <v/>
      </c>
      <c r="B151" s="1" t="str">
        <f>VLOOKUP($E151,Dold_variabelinfo!$A:$C,COLUMN(Dold_variabelinfo!$B:$B),0)</f>
        <v>PNRQ</v>
      </c>
      <c r="C151" s="1" t="str">
        <f>VLOOKUP($E151,Dold_variabelinfo!$A:$C,COLUMN(Dold_variabelinfo!$C:$C),0)</f>
        <v>Personnummer, kvalitet</v>
      </c>
      <c r="D151" s="39"/>
      <c r="E151" s="39" t="s">
        <v>1891</v>
      </c>
      <c r="F151" s="39" t="s">
        <v>1805</v>
      </c>
      <c r="G151" s="39" t="s">
        <v>1806</v>
      </c>
      <c r="H151" s="1">
        <f>IF(SUM(HSL!J$3:J$998)=0,0,1)</f>
        <v>0</v>
      </c>
      <c r="I151" s="1">
        <f ca="1">VLOOKUP($E151,INDIRECT("'"&amp;$G151&amp;"'!C"&amp;COLUMN(HSL!$G:$G)&amp;":C"&amp;COLUMN(HSL!$J:$J),FALSE),COLUMN(HSL!$J:$J)-COLUMN(HSL!$G:$G)+1,0)</f>
        <v>0</v>
      </c>
      <c r="J151" s="1">
        <f t="shared" ca="1" si="3"/>
        <v>0</v>
      </c>
      <c r="K151" s="39"/>
    </row>
    <row r="152" spans="1:11" x14ac:dyDescent="0.25">
      <c r="A152" s="1" t="str">
        <f ca="1">IF(J152=1,SUM(J$2:J152),"")</f>
        <v/>
      </c>
      <c r="B152" s="1" t="str">
        <f>VLOOKUP($E152,Dold_variabelinfo!$A:$C,COLUMN(Dold_variabelinfo!$B:$B),0)</f>
        <v>SEP</v>
      </c>
      <c r="C152" s="1" t="str">
        <f>VLOOKUP($E152,Dold_variabelinfo!$A:$C,COLUMN(Dold_variabelinfo!$C:$C),0)</f>
        <v>Hade HSL i september</v>
      </c>
      <c r="D152" s="39"/>
      <c r="E152" s="39" t="s">
        <v>1892</v>
      </c>
      <c r="F152" s="39" t="s">
        <v>1805</v>
      </c>
      <c r="G152" s="39" t="s">
        <v>1806</v>
      </c>
      <c r="H152" s="1">
        <f>IF(SUM(HSL!J$3:J$998)=0,0,1)</f>
        <v>0</v>
      </c>
      <c r="I152" s="1">
        <f ca="1">VLOOKUP($E152,INDIRECT("'"&amp;$G152&amp;"'!C"&amp;COLUMN(HSL!$G:$G)&amp;":C"&amp;COLUMN(HSL!$J:$J),FALSE),COLUMN(HSL!$J:$J)-COLUMN(HSL!$G:$G)+1,0)</f>
        <v>0</v>
      </c>
      <c r="J152" s="1">
        <f t="shared" ca="1" si="3"/>
        <v>0</v>
      </c>
      <c r="K152" s="39"/>
    </row>
    <row r="153" spans="1:11" x14ac:dyDescent="0.25">
      <c r="A153" s="1" t="str">
        <f ca="1">IF(J153=1,SUM(J$2:J153),"")</f>
        <v/>
      </c>
      <c r="B153" s="1" t="str">
        <f>VLOOKUP($E153,Dold_variabelinfo!$A:$C,COLUMN(Dold_variabelinfo!$B:$B),0)</f>
        <v>SURV</v>
      </c>
      <c r="C153" s="1" t="str">
        <f>VLOOKUP($E153,Dold_variabelinfo!$A:$C,COLUMN(Dold_variabelinfo!$C:$C),0)</f>
        <v>Förändring under perioden</v>
      </c>
      <c r="D153" s="39"/>
      <c r="E153" s="39" t="s">
        <v>1896</v>
      </c>
      <c r="F153" s="39" t="s">
        <v>1805</v>
      </c>
      <c r="G153" s="39" t="s">
        <v>1806</v>
      </c>
      <c r="H153" s="1">
        <f>IF(SUM(HSL!J$3:J$998)=0,0,1)</f>
        <v>0</v>
      </c>
      <c r="I153" s="1">
        <f ca="1">VLOOKUP($E153,INDIRECT("'"&amp;$G153&amp;"'!C"&amp;COLUMN(HSL!$G:$G)&amp;":C"&amp;COLUMN(HSL!$J:$J),FALSE),COLUMN(HSL!$J:$J)-COLUMN(HSL!$G:$G)+1,0)</f>
        <v>0</v>
      </c>
      <c r="J153" s="1">
        <f t="shared" ca="1" si="3"/>
        <v>0</v>
      </c>
      <c r="K153" s="39"/>
    </row>
    <row r="154" spans="1:11" x14ac:dyDescent="0.25">
      <c r="A154" s="1" t="str">
        <f ca="1">IF(J154=1,SUM(J$2:J154),"")</f>
        <v/>
      </c>
      <c r="B154" s="1" t="str">
        <f>VLOOKUP($E154,Dold_variabelinfo!$A:$C,COLUMN(Dold_variabelinfo!$B:$B),0)</f>
        <v>YRKBETN</v>
      </c>
      <c r="C154" s="1" t="str">
        <f>VLOOKUP($E154,Dold_variabelinfo!$A:$C,COLUMN(Dold_variabelinfo!$C:$C),0)</f>
        <v>Antal yrkesbeteckningar</v>
      </c>
      <c r="D154" s="39"/>
      <c r="E154" s="39" t="s">
        <v>1899</v>
      </c>
      <c r="F154" s="39" t="s">
        <v>1805</v>
      </c>
      <c r="G154" s="39" t="s">
        <v>1806</v>
      </c>
      <c r="H154" s="1">
        <f>IF(SUM(HSL!J$3:J$998)=0,0,1)</f>
        <v>0</v>
      </c>
      <c r="I154" s="1">
        <f ca="1">VLOOKUP($E154,INDIRECT("'"&amp;$G154&amp;"'!C"&amp;COLUMN(HSL!$G:$G)&amp;":C"&amp;COLUMN(HSL!$J:$J),FALSE),COLUMN(HSL!$J:$J)-COLUMN(HSL!$G:$G)+1,0)</f>
        <v>0</v>
      </c>
      <c r="J154" s="1">
        <f t="shared" ca="1" si="3"/>
        <v>0</v>
      </c>
      <c r="K154" s="39"/>
    </row>
    <row r="155" spans="1:11" x14ac:dyDescent="0.25">
      <c r="A155" s="1" t="str">
        <f ca="1">IF(J155=1,SUM(J$2:J155),"")</f>
        <v/>
      </c>
      <c r="B155" s="1" t="str">
        <f>VLOOKUP($E155,Dold_variabelinfo!$A:$C,COLUMN(Dold_variabelinfo!$B:$B),0)</f>
        <v>YRKESBET1</v>
      </c>
      <c r="C155" s="1" t="str">
        <f>VLOOKUP($E155,Dold_variabelinfo!$A:$C,COLUMN(Dold_variabelinfo!$C:$C),0)</f>
        <v>Kod för yrkesbeteckning 1</v>
      </c>
      <c r="D155" s="39"/>
      <c r="E155" s="39" t="s">
        <v>1903</v>
      </c>
      <c r="F155" s="39" t="s">
        <v>1805</v>
      </c>
      <c r="G155" s="39" t="s">
        <v>1806</v>
      </c>
      <c r="H155" s="1">
        <f>IF(SUM(HSL!J$3:J$998)=0,0,1)</f>
        <v>0</v>
      </c>
      <c r="I155" s="1">
        <f ca="1">VLOOKUP($E155,INDIRECT("'"&amp;$G155&amp;"'!C"&amp;COLUMN(HSL!$G:$G)&amp;":C"&amp;COLUMN(HSL!$J:$J),FALSE),COLUMN(HSL!$J:$J)-COLUMN(HSL!$G:$G)+1,0)</f>
        <v>0</v>
      </c>
      <c r="J155" s="1">
        <f t="shared" ca="1" si="3"/>
        <v>0</v>
      </c>
      <c r="K155" s="39"/>
    </row>
    <row r="156" spans="1:11" x14ac:dyDescent="0.25">
      <c r="A156" s="1" t="str">
        <f ca="1">IF(J156=1,SUM(J$2:J156),"")</f>
        <v/>
      </c>
      <c r="B156" s="1" t="str">
        <f>VLOOKUP($E156,Dold_variabelinfo!$A:$C,COLUMN(Dold_variabelinfo!$B:$B),0)</f>
        <v>YRKESBET2</v>
      </c>
      <c r="C156" s="1" t="str">
        <f>VLOOKUP($E156,Dold_variabelinfo!$A:$C,COLUMN(Dold_variabelinfo!$C:$C),0)</f>
        <v>Kod för yrkesbeteckning 2</v>
      </c>
      <c r="D156" s="39"/>
      <c r="E156" s="39" t="s">
        <v>1907</v>
      </c>
      <c r="F156" s="39" t="s">
        <v>1805</v>
      </c>
      <c r="G156" s="39" t="s">
        <v>1806</v>
      </c>
      <c r="H156" s="1">
        <f>IF(SUM(HSL!J$3:J$998)=0,0,1)</f>
        <v>0</v>
      </c>
      <c r="I156" s="1">
        <f ca="1">VLOOKUP($E156,INDIRECT("'"&amp;$G156&amp;"'!C"&amp;COLUMN(HSL!$G:$G)&amp;":C"&amp;COLUMN(HSL!$J:$J),FALSE),COLUMN(HSL!$J:$J)-COLUMN(HSL!$G:$G)+1,0)</f>
        <v>0</v>
      </c>
      <c r="J156" s="1">
        <f t="shared" ca="1" si="3"/>
        <v>0</v>
      </c>
      <c r="K156" s="39"/>
    </row>
    <row r="157" spans="1:11" x14ac:dyDescent="0.25">
      <c r="A157" s="1" t="str">
        <f ca="1">IF(J157=1,SUM(J$2:J157),"")</f>
        <v/>
      </c>
      <c r="B157" s="1" t="str">
        <f>VLOOKUP($E157,Dold_variabelinfo!$A:$C,COLUMN(Dold_variabelinfo!$B:$B),0)</f>
        <v>YRKESBET3</v>
      </c>
      <c r="C157" s="1" t="str">
        <f>VLOOKUP($E157,Dold_variabelinfo!$A:$C,COLUMN(Dold_variabelinfo!$C:$C),0)</f>
        <v>Kod för yrkesbeteckning 3</v>
      </c>
      <c r="D157" s="39"/>
      <c r="E157" s="39" t="s">
        <v>1910</v>
      </c>
      <c r="F157" s="39" t="s">
        <v>1805</v>
      </c>
      <c r="G157" s="39" t="s">
        <v>1806</v>
      </c>
      <c r="H157" s="1">
        <f>IF(SUM(HSL!J$3:J$998)=0,0,1)</f>
        <v>0</v>
      </c>
      <c r="I157" s="1">
        <f ca="1">VLOOKUP($E157,INDIRECT("'"&amp;$G157&amp;"'!C"&amp;COLUMN(HSL!$G:$G)&amp;":C"&amp;COLUMN(HSL!$J:$J),FALSE),COLUMN(HSL!$J:$J)-COLUMN(HSL!$G:$G)+1,0)</f>
        <v>0</v>
      </c>
      <c r="J157" s="1">
        <f t="shared" ca="1" si="3"/>
        <v>0</v>
      </c>
      <c r="K157" s="39"/>
    </row>
    <row r="158" spans="1:11" x14ac:dyDescent="0.25">
      <c r="A158" s="1" t="str">
        <f ca="1">IF(J158=1,SUM(J$2:J158),"")</f>
        <v/>
      </c>
      <c r="B158" s="1" t="str">
        <f>VLOOKUP($E158,Dold_variabelinfo!$A:$C,COLUMN(Dold_variabelinfo!$B:$B),0)</f>
        <v>YRKESBET4</v>
      </c>
      <c r="C158" s="1" t="str">
        <f>VLOOKUP($E158,Dold_variabelinfo!$A:$C,COLUMN(Dold_variabelinfo!$C:$C),0)</f>
        <v>Kod för yrkesbeteckning 4</v>
      </c>
      <c r="D158" s="39"/>
      <c r="E158" s="39" t="s">
        <v>1913</v>
      </c>
      <c r="F158" s="39" t="s">
        <v>1805</v>
      </c>
      <c r="G158" s="39" t="s">
        <v>1806</v>
      </c>
      <c r="H158" s="1">
        <f>IF(SUM(HSL!J$3:J$998)=0,0,1)</f>
        <v>0</v>
      </c>
      <c r="I158" s="1">
        <f ca="1">VLOOKUP($E158,INDIRECT("'"&amp;$G158&amp;"'!C"&amp;COLUMN(HSL!$G:$G)&amp;":C"&amp;COLUMN(HSL!$J:$J),FALSE),COLUMN(HSL!$J:$J)-COLUMN(HSL!$G:$G)+1,0)</f>
        <v>0</v>
      </c>
      <c r="J158" s="1">
        <f t="shared" ca="1" si="3"/>
        <v>0</v>
      </c>
      <c r="K158" s="39"/>
    </row>
    <row r="159" spans="1:11" x14ac:dyDescent="0.25">
      <c r="A159" s="1" t="str">
        <f ca="1">IF(J159=1,SUM(J$2:J159),"")</f>
        <v/>
      </c>
      <c r="B159" s="1" t="str">
        <f>VLOOKUP($E159,Dold_variabelinfo!$A:$C,COLUMN(Dold_variabelinfo!$B:$B),0)</f>
        <v>YRKESBET5</v>
      </c>
      <c r="C159" s="1" t="str">
        <f>VLOOKUP($E159,Dold_variabelinfo!$A:$C,COLUMN(Dold_variabelinfo!$C:$C),0)</f>
        <v>Kod för yrkesbeteckning 5</v>
      </c>
      <c r="D159" s="39"/>
      <c r="E159" s="39" t="s">
        <v>1916</v>
      </c>
      <c r="F159" s="39" t="s">
        <v>1805</v>
      </c>
      <c r="G159" s="39" t="s">
        <v>1806</v>
      </c>
      <c r="H159" s="1">
        <f>IF(SUM(HSL!J$3:J$998)=0,0,1)</f>
        <v>0</v>
      </c>
      <c r="I159" s="1">
        <f ca="1">VLOOKUP($E159,INDIRECT("'"&amp;$G159&amp;"'!C"&amp;COLUMN(HSL!$G:$G)&amp;":C"&amp;COLUMN(HSL!$J:$J),FALSE),COLUMN(HSL!$J:$J)-COLUMN(HSL!$G:$G)+1,0)</f>
        <v>0</v>
      </c>
      <c r="J159" s="1">
        <f t="shared" ca="1" si="3"/>
        <v>0</v>
      </c>
      <c r="K159" s="39"/>
    </row>
    <row r="160" spans="1:11" x14ac:dyDescent="0.25">
      <c r="A160" s="1" t="str">
        <f>IF(J160=1,SUM(J$2:J160),"")</f>
        <v/>
      </c>
      <c r="B160" s="39"/>
      <c r="C160" s="39"/>
      <c r="D160" s="39"/>
      <c r="E160" s="39"/>
      <c r="F160" s="39"/>
      <c r="G160" s="39"/>
      <c r="H160" s="1">
        <f>IF(SUM(LMED!J$3:J$921)=0,0,1)</f>
        <v>0</v>
      </c>
      <c r="I160" s="39">
        <v>1</v>
      </c>
      <c r="J160" s="1">
        <f t="shared" si="3"/>
        <v>0</v>
      </c>
      <c r="K160" s="39"/>
    </row>
    <row r="161" spans="1:11" x14ac:dyDescent="0.25">
      <c r="A161" s="1" t="str">
        <f>IF(J161=1,SUM(J$2:J161),"")</f>
        <v/>
      </c>
      <c r="E161" s="48"/>
      <c r="H161" s="1">
        <f>IF(SUM(LMED!J$3:J$921)=0,0,1)</f>
        <v>0</v>
      </c>
      <c r="I161" s="1">
        <v>1</v>
      </c>
      <c r="J161" s="1">
        <f t="shared" si="3"/>
        <v>0</v>
      </c>
    </row>
    <row r="162" spans="1:11" x14ac:dyDescent="0.25">
      <c r="A162" s="1" t="str">
        <f>IF(J162=1,SUM(J$2:J162),"")</f>
        <v/>
      </c>
      <c r="B162" s="1" t="str">
        <f>VLOOKUP(F162,Dold_registerinfo!$A:$E,COLUMN(Dold_registerinfo!$D:$D),0)</f>
        <v>Läkemedelsregistret (LMED)</v>
      </c>
      <c r="E162" s="48"/>
      <c r="F162" s="1" t="s">
        <v>497</v>
      </c>
      <c r="G162" s="1" t="s">
        <v>313</v>
      </c>
      <c r="H162" s="1">
        <f>IF(SUM(LMED!J$3:J$921)=0,0,1)</f>
        <v>0</v>
      </c>
      <c r="I162" s="1">
        <v>1</v>
      </c>
      <c r="J162" s="1">
        <f t="shared" si="3"/>
        <v>0</v>
      </c>
      <c r="K162" s="1" t="s">
        <v>308</v>
      </c>
    </row>
    <row r="163" spans="1:11" x14ac:dyDescent="0.25">
      <c r="A163" s="1" t="str">
        <f>IF(J163=1,SUM(J$2:J163),"")</f>
        <v/>
      </c>
      <c r="B163" s="1" t="s">
        <v>2</v>
      </c>
      <c r="C163" s="1" t="s">
        <v>3</v>
      </c>
      <c r="E163" s="48"/>
      <c r="F163" s="1" t="s">
        <v>497</v>
      </c>
      <c r="G163" s="1" t="s">
        <v>313</v>
      </c>
      <c r="H163" s="1">
        <f>IF(SUM(LMED!J$3:J$921)=0,0,1)</f>
        <v>0</v>
      </c>
      <c r="I163" s="1">
        <v>1</v>
      </c>
      <c r="J163" s="1">
        <f t="shared" si="3"/>
        <v>0</v>
      </c>
      <c r="K163" s="1" t="s">
        <v>308</v>
      </c>
    </row>
    <row r="164" spans="1:11" x14ac:dyDescent="0.25">
      <c r="A164" s="1" t="str">
        <f ca="1">IF(J164=1,SUM(J$2:J164),"")</f>
        <v/>
      </c>
      <c r="B164" s="1" t="str">
        <f>VLOOKUP($E164,Dold_variabelinfo!$A:$C,COLUMN(Dold_variabelinfo!$B:$B),0)</f>
        <v>AFORM</v>
      </c>
      <c r="C164" s="1" t="str">
        <f>VLOOKUP($E164,Dold_variabelinfo!$A:$C,COLUMN(Dold_variabelinfo!$C:$C),0)</f>
        <v>Ägarform</v>
      </c>
      <c r="E164" s="1" t="s">
        <v>499</v>
      </c>
      <c r="F164" s="1" t="s">
        <v>497</v>
      </c>
      <c r="G164" s="1" t="s">
        <v>313</v>
      </c>
      <c r="H164" s="1">
        <f>IF(SUM(LMED!J$3:J$921)=0,0,1)</f>
        <v>0</v>
      </c>
      <c r="I164" s="1">
        <f ca="1">VLOOKUP($E164,INDIRECT("'"&amp;$G164&amp;"'!C"&amp;COLUMN(LMED!$G:$G)&amp;":C"&amp;COLUMN(LMED!$J:$J),FALSE),COLUMN(LMED!$J:$J)-COLUMN(LMED!$G:$G)+1,0)</f>
        <v>0</v>
      </c>
      <c r="J164" s="1">
        <f t="shared" ca="1" si="3"/>
        <v>0</v>
      </c>
    </row>
    <row r="165" spans="1:11" x14ac:dyDescent="0.25">
      <c r="A165" s="1" t="str">
        <f ca="1">IF(J165=1,SUM(J$2:J165),"")</f>
        <v/>
      </c>
      <c r="B165" s="1" t="str">
        <f>VLOOKUP($E165,Dold_variabelinfo!$A:$C,COLUMN(Dold_variabelinfo!$B:$B),0)</f>
        <v>ALDER</v>
      </c>
      <c r="C165" s="1" t="str">
        <f>VLOOKUP($E165,Dold_variabelinfo!$A:$C,COLUMN(Dold_variabelinfo!$C:$C),0)</f>
        <v>Ålder</v>
      </c>
      <c r="E165" s="1" t="s">
        <v>503</v>
      </c>
      <c r="F165" s="1" t="s">
        <v>497</v>
      </c>
      <c r="G165" s="1" t="s">
        <v>313</v>
      </c>
      <c r="H165" s="1">
        <f>IF(SUM(LMED!J$3:J$921)=0,0,1)</f>
        <v>0</v>
      </c>
      <c r="I165" s="1">
        <f ca="1">VLOOKUP($E165,INDIRECT("'"&amp;$G165&amp;"'!C"&amp;COLUMN(LMED!$G:$G)&amp;":C"&amp;COLUMN(LMED!$J:$J),FALSE),COLUMN(LMED!$J:$J)-COLUMN(LMED!$G:$G)+1,0)</f>
        <v>0</v>
      </c>
      <c r="J165" s="1">
        <f t="shared" ca="1" si="3"/>
        <v>0</v>
      </c>
    </row>
    <row r="166" spans="1:11" x14ac:dyDescent="0.25">
      <c r="A166" s="1" t="str">
        <f ca="1">IF(J166=1,SUM(J$2:J166),"")</f>
        <v/>
      </c>
      <c r="B166" s="1" t="str">
        <f>VLOOKUP($E166,Dold_variabelinfo!$A:$C,COLUMN(Dold_variabelinfo!$B:$B),0)</f>
        <v>ANTAL</v>
      </c>
      <c r="C166" s="1" t="str">
        <f>VLOOKUP($E166,Dold_variabelinfo!$A:$C,COLUMN(Dold_variabelinfo!$C:$C),0)</f>
        <v>Antal förpackningar</v>
      </c>
      <c r="E166" s="1" t="s">
        <v>505</v>
      </c>
      <c r="F166" s="1" t="s">
        <v>497</v>
      </c>
      <c r="G166" s="1" t="s">
        <v>313</v>
      </c>
      <c r="H166" s="1">
        <f>IF(SUM(LMED!J$3:J$921)=0,0,1)</f>
        <v>0</v>
      </c>
      <c r="I166" s="1">
        <f ca="1">VLOOKUP($E166,INDIRECT("'"&amp;$G166&amp;"'!C"&amp;COLUMN(LMED!$G:$G)&amp;":C"&amp;COLUMN(LMED!$J:$J),FALSE),COLUMN(LMED!$J:$J)-COLUMN(LMED!$G:$G)+1,0)</f>
        <v>0</v>
      </c>
      <c r="J166" s="1">
        <f t="shared" ca="1" si="3"/>
        <v>0</v>
      </c>
    </row>
    <row r="167" spans="1:11" x14ac:dyDescent="0.25">
      <c r="A167" s="1" t="str">
        <f ca="1">IF(J167=1,SUM(J$2:J167),"")</f>
        <v/>
      </c>
      <c r="B167" s="1" t="str">
        <f>VLOOKUP($E167,Dold_variabelinfo!$A:$C,COLUMN(Dold_variabelinfo!$B:$B),0)</f>
        <v>ANTNUM</v>
      </c>
      <c r="C167" s="1" t="str">
        <f>VLOOKUP($E167,Dold_variabelinfo!$A:$C,COLUMN(Dold_variabelinfo!$C:$C),0)</f>
        <v>Förpackningsstorlek, numerisk</v>
      </c>
      <c r="E167" s="1" t="s">
        <v>508</v>
      </c>
      <c r="F167" s="1" t="s">
        <v>497</v>
      </c>
      <c r="G167" s="1" t="s">
        <v>313</v>
      </c>
      <c r="H167" s="1">
        <f>IF(SUM(LMED!J$3:J$921)=0,0,1)</f>
        <v>0</v>
      </c>
      <c r="I167" s="1">
        <f ca="1">VLOOKUP($E167,INDIRECT("'"&amp;$G167&amp;"'!C"&amp;COLUMN(LMED!$G:$G)&amp;":C"&amp;COLUMN(LMED!$J:$J),FALSE),COLUMN(LMED!$J:$J)-COLUMN(LMED!$G:$G)+1,0)</f>
        <v>0</v>
      </c>
      <c r="J167" s="1">
        <f t="shared" ca="1" si="3"/>
        <v>0</v>
      </c>
    </row>
    <row r="168" spans="1:11" x14ac:dyDescent="0.25">
      <c r="A168" s="1" t="str">
        <f ca="1">IF(J168=1,SUM(J$2:J168),"")</f>
        <v/>
      </c>
      <c r="B168" s="1" t="str">
        <f>VLOOKUP($E168,Dold_variabelinfo!$A:$C,COLUMN(Dold_variabelinfo!$B:$B),0)</f>
        <v>APRIS</v>
      </c>
      <c r="C168" s="1" t="str">
        <f>VLOOKUP($E168,Dold_variabelinfo!$A:$C,COLUMN(Dold_variabelinfo!$C:$C),0)</f>
        <v>Pris per förpackning</v>
      </c>
      <c r="E168" s="2" t="s">
        <v>879</v>
      </c>
      <c r="F168" s="1" t="s">
        <v>497</v>
      </c>
      <c r="G168" s="1" t="s">
        <v>313</v>
      </c>
      <c r="H168" s="1">
        <f>IF(SUM(LMED!J$3:J$921)=0,0,1)</f>
        <v>0</v>
      </c>
      <c r="I168" s="1">
        <f ca="1">VLOOKUP($E168,INDIRECT("'"&amp;$G168&amp;"'!C"&amp;COLUMN(LMED!$G:$G)&amp;":C"&amp;COLUMN(LMED!$J:$J),FALSE),COLUMN(LMED!$J:$J)-COLUMN(LMED!$G:$G)+1,0)</f>
        <v>0</v>
      </c>
      <c r="J168" s="1">
        <f t="shared" ca="1" si="3"/>
        <v>0</v>
      </c>
    </row>
    <row r="169" spans="1:11" x14ac:dyDescent="0.25">
      <c r="A169" s="1" t="str">
        <f ca="1">IF(J169=1,SUM(J$2:J169),"")</f>
        <v/>
      </c>
      <c r="B169" s="1" t="str">
        <f>VLOOKUP($E169,Dold_variabelinfo!$A:$C,COLUMN(Dold_variabelinfo!$B:$B),0)</f>
        <v>ARBETSPL</v>
      </c>
      <c r="C169" s="1" t="str">
        <f>VLOOKUP($E169,Dold_variabelinfo!$A:$C,COLUMN(Dold_variabelinfo!$C:$C),0)</f>
        <v>Arbetsplatskod</v>
      </c>
      <c r="E169" s="2" t="s">
        <v>514</v>
      </c>
      <c r="F169" s="1" t="s">
        <v>497</v>
      </c>
      <c r="G169" s="1" t="s">
        <v>313</v>
      </c>
      <c r="H169" s="1">
        <f>IF(SUM(LMED!J$3:J$921)=0,0,1)</f>
        <v>0</v>
      </c>
      <c r="I169" s="1">
        <f ca="1">VLOOKUP($E169,INDIRECT("'"&amp;$G169&amp;"'!C"&amp;COLUMN(LMED!$G:$G)&amp;":C"&amp;COLUMN(LMED!$J:$J),FALSE),COLUMN(LMED!$J:$J)-COLUMN(LMED!$G:$G)+1,0)</f>
        <v>0</v>
      </c>
      <c r="J169" s="1">
        <f t="shared" ca="1" si="3"/>
        <v>0</v>
      </c>
    </row>
    <row r="170" spans="1:11" x14ac:dyDescent="0.25">
      <c r="A170" s="1" t="str">
        <f ca="1">IF(J170=1,SUM(J$2:J170),"")</f>
        <v/>
      </c>
      <c r="B170" s="1" t="str">
        <f>VLOOKUP($E170,Dold_variabelinfo!$A:$C,COLUMN(Dold_variabelinfo!$B:$B),0)</f>
        <v>ARBLAN</v>
      </c>
      <c r="C170" s="1" t="str">
        <f>VLOOKUP($E170,Dold_variabelinfo!$A:$C,COLUMN(Dold_variabelinfo!$C:$C),0)</f>
        <v>Arbetsplatsens län</v>
      </c>
      <c r="E170" s="2" t="s">
        <v>517</v>
      </c>
      <c r="F170" s="1" t="s">
        <v>497</v>
      </c>
      <c r="G170" s="1" t="s">
        <v>313</v>
      </c>
      <c r="H170" s="1">
        <f>IF(SUM(LMED!J$3:J$921)=0,0,1)</f>
        <v>0</v>
      </c>
      <c r="I170" s="1">
        <f ca="1">VLOOKUP($E170,INDIRECT("'"&amp;$G170&amp;"'!C"&amp;COLUMN(LMED!$G:$G)&amp;":C"&amp;COLUMN(LMED!$J:$J),FALSE),COLUMN(LMED!$J:$J)-COLUMN(LMED!$G:$G)+1,0)</f>
        <v>0</v>
      </c>
      <c r="J170" s="1">
        <f t="shared" ca="1" si="3"/>
        <v>0</v>
      </c>
    </row>
    <row r="171" spans="1:11" x14ac:dyDescent="0.25">
      <c r="A171" s="1" t="str">
        <f ca="1">IF(J171=1,SUM(J$2:J171),"")</f>
        <v/>
      </c>
      <c r="B171" s="1" t="str">
        <f>VLOOKUP($E171,Dold_variabelinfo!$A:$C,COLUMN(Dold_variabelinfo!$B:$B),0)</f>
        <v>ATC</v>
      </c>
      <c r="C171" s="1" t="str">
        <f>VLOOKUP($E171,Dold_variabelinfo!$A:$C,COLUMN(Dold_variabelinfo!$C:$C),0)</f>
        <v>ATC-kod</v>
      </c>
      <c r="E171" s="2" t="s">
        <v>512</v>
      </c>
      <c r="F171" s="1" t="s">
        <v>497</v>
      </c>
      <c r="G171" s="1" t="s">
        <v>313</v>
      </c>
      <c r="H171" s="1">
        <f>IF(SUM(LMED!J$3:J$921)=0,0,1)</f>
        <v>0</v>
      </c>
      <c r="I171" s="1">
        <f ca="1">VLOOKUP($E171,INDIRECT("'"&amp;$G171&amp;"'!C"&amp;COLUMN(LMED!$G:$G)&amp;":C"&amp;COLUMN(LMED!$J:$J),FALSE),COLUMN(LMED!$J:$J)-COLUMN(LMED!$G:$G)+1,0)</f>
        <v>0</v>
      </c>
      <c r="J171" s="1">
        <f t="shared" ca="1" si="3"/>
        <v>0</v>
      </c>
    </row>
    <row r="172" spans="1:11" x14ac:dyDescent="0.25">
      <c r="A172" s="1" t="str">
        <f ca="1">IF(J172=1,SUM(J$2:J172),"")</f>
        <v/>
      </c>
      <c r="B172" s="1" t="str">
        <f>VLOOKUP($E172,Dold_variabelinfo!$A:$C,COLUMN(Dold_variabelinfo!$B:$B),0)</f>
        <v>BYTESK</v>
      </c>
      <c r="C172" s="1" t="str">
        <f>VLOOKUP($E172,Dold_variabelinfo!$A:$C,COLUMN(Dold_variabelinfo!$C:$C),0)</f>
        <v>Byteskod</v>
      </c>
      <c r="E172" s="2" t="s">
        <v>520</v>
      </c>
      <c r="F172" s="1" t="s">
        <v>497</v>
      </c>
      <c r="G172" s="1" t="s">
        <v>313</v>
      </c>
      <c r="H172" s="1">
        <f>IF(SUM(LMED!J$3:J$921)=0,0,1)</f>
        <v>0</v>
      </c>
      <c r="I172" s="1">
        <f ca="1">VLOOKUP($E172,INDIRECT("'"&amp;$G172&amp;"'!C"&amp;COLUMN(LMED!$G:$G)&amp;":C"&amp;COLUMN(LMED!$J:$J),FALSE),COLUMN(LMED!$J:$J)-COLUMN(LMED!$G:$G)+1,0)</f>
        <v>0</v>
      </c>
      <c r="J172" s="1">
        <f t="shared" ca="1" si="3"/>
        <v>0</v>
      </c>
    </row>
    <row r="173" spans="1:11" x14ac:dyDescent="0.25">
      <c r="A173" s="1" t="str">
        <f ca="1">IF(J173=1,SUM(J$2:J173),"")</f>
        <v/>
      </c>
      <c r="B173" s="1" t="str">
        <f>VLOOKUP($E173,Dold_variabelinfo!$A:$C,COLUMN(Dold_variabelinfo!$B:$B),0)</f>
        <v>BYTET</v>
      </c>
      <c r="C173" s="1" t="str">
        <f>VLOOKUP($E173,Dold_variabelinfo!$A:$C,COLUMN(Dold_variabelinfo!$C:$C),0)</f>
        <v>Bytet tillåtet</v>
      </c>
      <c r="E173" s="2" t="s">
        <v>524</v>
      </c>
      <c r="F173" s="1" t="s">
        <v>497</v>
      </c>
      <c r="G173" s="1" t="s">
        <v>313</v>
      </c>
      <c r="H173" s="1">
        <f>IF(SUM(LMED!J$3:J$921)=0,0,1)</f>
        <v>0</v>
      </c>
      <c r="I173" s="1">
        <f ca="1">VLOOKUP($E173,INDIRECT("'"&amp;$G173&amp;"'!C"&amp;COLUMN(LMED!$G:$G)&amp;":C"&amp;COLUMN(LMED!$J:$J),FALSE),COLUMN(LMED!$J:$J)-COLUMN(LMED!$G:$G)+1,0)</f>
        <v>0</v>
      </c>
      <c r="J173" s="1">
        <f t="shared" ca="1" si="3"/>
        <v>0</v>
      </c>
    </row>
    <row r="174" spans="1:11" x14ac:dyDescent="0.25">
      <c r="A174" s="1" t="str">
        <f ca="1">IF(J174=1,SUM(J$2:J174),"")</f>
        <v/>
      </c>
      <c r="B174" s="1" t="str">
        <f>VLOOKUP($E174,Dold_variabelinfo!$A:$C,COLUMN(Dold_variabelinfo!$B:$B),0)</f>
        <v>DDD</v>
      </c>
      <c r="C174" s="1" t="str">
        <f>VLOOKUP($E174,Dold_variabelinfo!$A:$C,COLUMN(Dold_variabelinfo!$C:$C),0)</f>
        <v>DDD-värde</v>
      </c>
      <c r="E174" s="2" t="s">
        <v>527</v>
      </c>
      <c r="F174" s="1" t="s">
        <v>497</v>
      </c>
      <c r="G174" s="1" t="s">
        <v>313</v>
      </c>
      <c r="H174" s="1">
        <f>IF(SUM(LMED!J$3:J$921)=0,0,1)</f>
        <v>0</v>
      </c>
      <c r="I174" s="1">
        <f ca="1">VLOOKUP($E174,INDIRECT("'"&amp;$G174&amp;"'!C"&amp;COLUMN(LMED!$G:$G)&amp;":C"&amp;COLUMN(LMED!$J:$J),FALSE),COLUMN(LMED!$J:$J)-COLUMN(LMED!$G:$G)+1,0)</f>
        <v>0</v>
      </c>
      <c r="J174" s="1">
        <f t="shared" ca="1" si="3"/>
        <v>0</v>
      </c>
    </row>
    <row r="175" spans="1:11" x14ac:dyDescent="0.25">
      <c r="A175" s="1" t="str">
        <f ca="1">IF(J175=1,SUM(J$2:J175),"")</f>
        <v/>
      </c>
      <c r="B175" s="1" t="str">
        <f>VLOOKUP($E175,Dold_variabelinfo!$A:$C,COLUMN(Dold_variabelinfo!$B:$B),0)</f>
        <v>DDDENHET</v>
      </c>
      <c r="C175" s="1" t="str">
        <f>VLOOKUP($E175,Dold_variabelinfo!$A:$C,COLUMN(Dold_variabelinfo!$C:$C),0)</f>
        <v>Enhet DDD</v>
      </c>
      <c r="E175" s="2" t="s">
        <v>530</v>
      </c>
      <c r="F175" s="1" t="s">
        <v>497</v>
      </c>
      <c r="G175" s="1" t="s">
        <v>313</v>
      </c>
      <c r="H175" s="1">
        <f>IF(SUM(LMED!J$3:J$921)=0,0,1)</f>
        <v>0</v>
      </c>
      <c r="I175" s="1">
        <f ca="1">VLOOKUP($E175,INDIRECT("'"&amp;$G175&amp;"'!C"&amp;COLUMN(LMED!$G:$G)&amp;":C"&amp;COLUMN(LMED!$J:$J),FALSE),COLUMN(LMED!$J:$J)-COLUMN(LMED!$G:$G)+1,0)</f>
        <v>0</v>
      </c>
      <c r="J175" s="1">
        <f t="shared" ca="1" si="3"/>
        <v>0</v>
      </c>
    </row>
    <row r="176" spans="1:11" x14ac:dyDescent="0.25">
      <c r="A176" s="1" t="str">
        <f ca="1">IF(J176=1,SUM(J$2:J176),"")</f>
        <v/>
      </c>
      <c r="B176" s="1" t="str">
        <f>VLOOKUP($E176,Dold_variabelinfo!$A:$C,COLUMN(Dold_variabelinfo!$B:$B),0)</f>
        <v>DOSER</v>
      </c>
      <c r="C176" s="1" t="str">
        <f>VLOOKUP($E176,Dold_variabelinfo!$A:$C,COLUMN(Dold_variabelinfo!$C:$C),0)</f>
        <v>Doseringstext</v>
      </c>
      <c r="E176" s="2" t="s">
        <v>534</v>
      </c>
      <c r="F176" s="1" t="s">
        <v>497</v>
      </c>
      <c r="G176" s="1" t="s">
        <v>313</v>
      </c>
      <c r="H176" s="1">
        <f>IF(SUM(LMED!J$3:J$921)=0,0,1)</f>
        <v>0</v>
      </c>
      <c r="I176" s="1">
        <f ca="1">VLOOKUP($E176,INDIRECT("'"&amp;$G176&amp;"'!C"&amp;COLUMN(LMED!$G:$G)&amp;":C"&amp;COLUMN(LMED!$J:$J),FALSE),COLUMN(LMED!$J:$J)-COLUMN(LMED!$G:$G)+1,0)</f>
        <v>0</v>
      </c>
      <c r="J176" s="1">
        <f t="shared" ref="J176:J207" ca="1" si="4">H176*I176</f>
        <v>0</v>
      </c>
    </row>
    <row r="177" spans="1:10" x14ac:dyDescent="0.25">
      <c r="A177" s="1" t="str">
        <f ca="1">IF(J177=1,SUM(J$2:J177),"")</f>
        <v/>
      </c>
      <c r="B177" s="1" t="str">
        <f>VLOOKUP($E177,Dold_variabelinfo!$A:$C,COLUMN(Dold_variabelinfo!$B:$B),0)</f>
        <v>EDATUM</v>
      </c>
      <c r="C177" s="1" t="str">
        <f>VLOOKUP($E177,Dold_variabelinfo!$A:$C,COLUMN(Dold_variabelinfo!$C:$C),0)</f>
        <v>Expeditionsdatum</v>
      </c>
      <c r="E177" s="2" t="s">
        <v>537</v>
      </c>
      <c r="F177" s="1" t="s">
        <v>497</v>
      </c>
      <c r="G177" s="1" t="s">
        <v>313</v>
      </c>
      <c r="H177" s="1">
        <f>IF(SUM(LMED!J$3:J$921)=0,0,1)</f>
        <v>0</v>
      </c>
      <c r="I177" s="1">
        <f ca="1">VLOOKUP($E177,INDIRECT("'"&amp;$G177&amp;"'!C"&amp;COLUMN(LMED!$G:$G)&amp;":C"&amp;COLUMN(LMED!$J:$J),FALSE),COLUMN(LMED!$J:$J)-COLUMN(LMED!$G:$G)+1,0)</f>
        <v>0</v>
      </c>
      <c r="J177" s="1">
        <f t="shared" ca="1" si="4"/>
        <v>0</v>
      </c>
    </row>
    <row r="178" spans="1:10" x14ac:dyDescent="0.25">
      <c r="A178" s="1" t="str">
        <f ca="1">IF(J178=1,SUM(J$2:J178),"")</f>
        <v/>
      </c>
      <c r="B178" s="1" t="str">
        <f>VLOOKUP($E178,Dold_variabelinfo!$A:$C,COLUMN(Dold_variabelinfo!$B:$B),0)</f>
        <v>EXPLAN</v>
      </c>
      <c r="C178" s="1" t="str">
        <f>VLOOKUP($E178,Dold_variabelinfo!$A:$C,COLUMN(Dold_variabelinfo!$C:$C),0)</f>
        <v>Expeditionslän</v>
      </c>
      <c r="E178" s="2" t="s">
        <v>541</v>
      </c>
      <c r="F178" s="1" t="s">
        <v>497</v>
      </c>
      <c r="G178" s="1" t="s">
        <v>313</v>
      </c>
      <c r="H178" s="1">
        <f>IF(SUM(LMED!J$3:J$921)=0,0,1)</f>
        <v>0</v>
      </c>
      <c r="I178" s="1">
        <f ca="1">VLOOKUP($E178,INDIRECT("'"&amp;$G178&amp;"'!C"&amp;COLUMN(LMED!$G:$G)&amp;":C"&amp;COLUMN(LMED!$J:$J),FALSE),COLUMN(LMED!$J:$J)-COLUMN(LMED!$G:$G)+1,0)</f>
        <v>0</v>
      </c>
      <c r="J178" s="1">
        <f t="shared" ca="1" si="4"/>
        <v>0</v>
      </c>
    </row>
    <row r="179" spans="1:10" x14ac:dyDescent="0.25">
      <c r="A179" s="1" t="str">
        <f ca="1">IF(J179=1,SUM(J$2:J179),"")</f>
        <v/>
      </c>
      <c r="B179" s="1" t="str">
        <f>VLOOKUP($E179,Dold_variabelinfo!$A:$C,COLUMN(Dold_variabelinfo!$B:$B),0)</f>
        <v>FANTAL</v>
      </c>
      <c r="C179" s="1" t="str">
        <f>VLOOKUP($E179,Dold_variabelinfo!$A:$C,COLUMN(Dold_variabelinfo!$C:$C),0)</f>
        <v>Förskrivet antal förpackningar</v>
      </c>
      <c r="E179" s="2" t="s">
        <v>881</v>
      </c>
      <c r="F179" s="1" t="s">
        <v>497</v>
      </c>
      <c r="G179" s="1" t="s">
        <v>313</v>
      </c>
      <c r="H179" s="1">
        <f>IF(SUM(LMED!J$3:J$921)=0,0,1)</f>
        <v>0</v>
      </c>
      <c r="I179" s="1">
        <f ca="1">VLOOKUP($E179,INDIRECT("'"&amp;$G179&amp;"'!C"&amp;COLUMN(LMED!$G:$G)&amp;":C"&amp;COLUMN(LMED!$J:$J),FALSE),COLUMN(LMED!$J:$J)-COLUMN(LMED!$G:$G)+1,0)</f>
        <v>0</v>
      </c>
      <c r="J179" s="1">
        <f t="shared" ca="1" si="4"/>
        <v>0</v>
      </c>
    </row>
    <row r="180" spans="1:10" x14ac:dyDescent="0.25">
      <c r="A180" s="1" t="str">
        <f ca="1">IF(J180=1,SUM(J$2:J180),"")</f>
        <v/>
      </c>
      <c r="B180" s="1" t="str">
        <f>VLOOKUP($E180,Dold_variabelinfo!$A:$C,COLUMN(Dold_variabelinfo!$B:$B),0)</f>
        <v>FDATUM</v>
      </c>
      <c r="C180" s="1" t="str">
        <f>VLOOKUP($E180,Dold_variabelinfo!$A:$C,COLUMN(Dold_variabelinfo!$C:$C),0)</f>
        <v>Förskrivningsdatum</v>
      </c>
      <c r="E180" s="2" t="s">
        <v>545</v>
      </c>
      <c r="F180" s="1" t="s">
        <v>497</v>
      </c>
      <c r="G180" s="1" t="s">
        <v>313</v>
      </c>
      <c r="H180" s="1">
        <f>IF(SUM(LMED!J$3:J$921)=0,0,1)</f>
        <v>0</v>
      </c>
      <c r="I180" s="1">
        <f ca="1">VLOOKUP($E180,INDIRECT("'"&amp;$G180&amp;"'!C"&amp;COLUMN(LMED!$G:$G)&amp;":C"&amp;COLUMN(LMED!$J:$J),FALSE),COLUMN(LMED!$J:$J)-COLUMN(LMED!$G:$G)+1,0)</f>
        <v>0</v>
      </c>
      <c r="J180" s="1">
        <f t="shared" ca="1" si="4"/>
        <v>0</v>
      </c>
    </row>
    <row r="181" spans="1:10" x14ac:dyDescent="0.25">
      <c r="A181" s="1" t="str">
        <f ca="1">IF(J181=1,SUM(J$2:J181),"")</f>
        <v/>
      </c>
      <c r="B181" s="1" t="str">
        <f>VLOOKUP($E181,Dold_variabelinfo!$A:$C,COLUMN(Dold_variabelinfo!$B:$B),0)</f>
        <v>FDDD</v>
      </c>
      <c r="C181" s="1" t="str">
        <f>VLOOKUP($E181,Dold_variabelinfo!$A:$C,COLUMN(Dold_variabelinfo!$C:$C),0)</f>
        <v>Förskrivningens DDD</v>
      </c>
      <c r="E181" s="2" t="s">
        <v>548</v>
      </c>
      <c r="F181" s="1" t="s">
        <v>497</v>
      </c>
      <c r="G181" s="1" t="s">
        <v>313</v>
      </c>
      <c r="H181" s="1">
        <f>IF(SUM(LMED!J$3:J$921)=0,0,1)</f>
        <v>0</v>
      </c>
      <c r="I181" s="1">
        <f ca="1">VLOOKUP($E181,INDIRECT("'"&amp;$G181&amp;"'!C"&amp;COLUMN(LMED!$G:$G)&amp;":C"&amp;COLUMN(LMED!$J:$J),FALSE),COLUMN(LMED!$J:$J)-COLUMN(LMED!$G:$G)+1,0)</f>
        <v>0</v>
      </c>
      <c r="J181" s="1">
        <f t="shared" ca="1" si="4"/>
        <v>0</v>
      </c>
    </row>
    <row r="182" spans="1:10" x14ac:dyDescent="0.25">
      <c r="A182" s="1" t="str">
        <f ca="1">IF(J182=1,SUM(J$2:J182),"")</f>
        <v/>
      </c>
      <c r="B182" s="1" t="str">
        <f>VLOOKUP($E182,Dold_variabelinfo!$A:$C,COLUMN(Dold_variabelinfo!$B:$B),0)</f>
        <v>FNPLPACKID</v>
      </c>
      <c r="C182" s="1" t="str">
        <f>VLOOKUP($E182,Dold_variabelinfo!$A:$C,COLUMN(Dold_variabelinfo!$C:$C),0)</f>
        <v xml:space="preserve">NPLpackID förskrivet </v>
      </c>
      <c r="E182" s="2" t="s">
        <v>552</v>
      </c>
      <c r="F182" s="1" t="s">
        <v>497</v>
      </c>
      <c r="G182" s="1" t="s">
        <v>313</v>
      </c>
      <c r="H182" s="1">
        <f>IF(SUM(LMED!J$3:J$921)=0,0,1)</f>
        <v>0</v>
      </c>
      <c r="I182" s="1">
        <f ca="1">VLOOKUP($E182,INDIRECT("'"&amp;$G182&amp;"'!C"&amp;COLUMN(LMED!$G:$G)&amp;":C"&amp;COLUMN(LMED!$J:$J),FALSE),COLUMN(LMED!$J:$J)-COLUMN(LMED!$G:$G)+1,0)</f>
        <v>0</v>
      </c>
      <c r="J182" s="1">
        <f t="shared" ca="1" si="4"/>
        <v>0</v>
      </c>
    </row>
    <row r="183" spans="1:10" x14ac:dyDescent="0.25">
      <c r="A183" s="1" t="str">
        <f ca="1">IF(J183=1,SUM(J$2:J183),"")</f>
        <v/>
      </c>
      <c r="B183" s="1" t="str">
        <f>VLOOKUP($E183,Dold_variabelinfo!$A:$C,COLUMN(Dold_variabelinfo!$B:$B),0)</f>
        <v>FORMAN</v>
      </c>
      <c r="C183" s="1" t="str">
        <f>VLOOKUP($E183,Dold_variabelinfo!$A:$C,COLUMN(Dold_variabelinfo!$C:$C),0)</f>
        <v>Förmån</v>
      </c>
      <c r="E183" s="2" t="s">
        <v>557</v>
      </c>
      <c r="F183" s="1" t="s">
        <v>497</v>
      </c>
      <c r="G183" s="1" t="s">
        <v>313</v>
      </c>
      <c r="H183" s="1">
        <f>IF(SUM(LMED!J$3:J$921)=0,0,1)</f>
        <v>0</v>
      </c>
      <c r="I183" s="1">
        <f ca="1">VLOOKUP($E183,INDIRECT("'"&amp;$G183&amp;"'!C"&amp;COLUMN(LMED!$G:$G)&amp;":C"&amp;COLUMN(LMED!$J:$J),FALSE),COLUMN(LMED!$J:$J)-COLUMN(LMED!$G:$G)+1,0)</f>
        <v>0</v>
      </c>
      <c r="J183" s="1">
        <f t="shared" ca="1" si="4"/>
        <v>0</v>
      </c>
    </row>
    <row r="184" spans="1:10" x14ac:dyDescent="0.25">
      <c r="A184" s="1" t="str">
        <f ca="1">IF(J184=1,SUM(J$2:J184),"")</f>
        <v/>
      </c>
      <c r="B184" s="1" t="str">
        <f>VLOOKUP($E184,Dold_variabelinfo!$A:$C,COLUMN(Dold_variabelinfo!$B:$B),0)</f>
        <v>FORPDDD</v>
      </c>
      <c r="C184" s="1" t="str">
        <f>VLOOKUP($E184,Dold_variabelinfo!$A:$C,COLUMN(Dold_variabelinfo!$C:$C),0)</f>
        <v>Förpackningens DDD</v>
      </c>
      <c r="E184" s="2" t="s">
        <v>561</v>
      </c>
      <c r="F184" s="1" t="s">
        <v>497</v>
      </c>
      <c r="G184" s="1" t="s">
        <v>313</v>
      </c>
      <c r="H184" s="1">
        <f>IF(SUM(LMED!J$3:J$921)=0,0,1)</f>
        <v>0</v>
      </c>
      <c r="I184" s="1">
        <f ca="1">VLOOKUP($E184,INDIRECT("'"&amp;$G184&amp;"'!C"&amp;COLUMN(LMED!$G:$G)&amp;":C"&amp;COLUMN(LMED!$J:$J),FALSE),COLUMN(LMED!$J:$J)-COLUMN(LMED!$G:$G)+1,0)</f>
        <v>0</v>
      </c>
      <c r="J184" s="1">
        <f t="shared" ca="1" si="4"/>
        <v>0</v>
      </c>
    </row>
    <row r="185" spans="1:10" x14ac:dyDescent="0.25">
      <c r="A185" s="1" t="str">
        <f ca="1">IF(J185=1,SUM(J$2:J185),"")</f>
        <v/>
      </c>
      <c r="B185" s="1" t="str">
        <f>VLOOKUP($E185,Dold_variabelinfo!$A:$C,COLUMN(Dold_variabelinfo!$B:$B),0)</f>
        <v>FORPS</v>
      </c>
      <c r="C185" s="1" t="str">
        <f>VLOOKUP($E185,Dold_variabelinfo!$A:$C,COLUMN(Dold_variabelinfo!$C:$C),0)</f>
        <v xml:space="preserve">Förpackningsstorlek </v>
      </c>
      <c r="E185" s="2" t="s">
        <v>565</v>
      </c>
      <c r="F185" s="1" t="s">
        <v>497</v>
      </c>
      <c r="G185" s="1" t="s">
        <v>313</v>
      </c>
      <c r="H185" s="1">
        <f>IF(SUM(LMED!J$3:J$921)=0,0,1)</f>
        <v>0</v>
      </c>
      <c r="I185" s="1">
        <f ca="1">VLOOKUP($E185,INDIRECT("'"&amp;$G185&amp;"'!C"&amp;COLUMN(LMED!$G:$G)&amp;":C"&amp;COLUMN(LMED!$J:$J),FALSE),COLUMN(LMED!$J:$J)-COLUMN(LMED!$G:$G)+1,0)</f>
        <v>0</v>
      </c>
      <c r="J185" s="1">
        <f t="shared" ca="1" si="4"/>
        <v>0</v>
      </c>
    </row>
    <row r="186" spans="1:10" x14ac:dyDescent="0.25">
      <c r="A186" s="1" t="str">
        <f ca="1">IF(J186=1,SUM(J$2:J186),"")</f>
        <v/>
      </c>
      <c r="B186" s="1" t="str">
        <f>VLOOKUP($E186,Dold_variabelinfo!$A:$C,COLUMN(Dold_variabelinfo!$B:$B),0)</f>
        <v>FTYP</v>
      </c>
      <c r="C186" s="1" t="str">
        <f>VLOOKUP($E186,Dold_variabelinfo!$A:$C,COLUMN(Dold_variabelinfo!$C:$C),0)</f>
        <v>Förmånstyp</v>
      </c>
      <c r="E186" s="2" t="s">
        <v>568</v>
      </c>
      <c r="F186" s="1" t="s">
        <v>497</v>
      </c>
      <c r="G186" s="1" t="s">
        <v>313</v>
      </c>
      <c r="H186" s="1">
        <f>IF(SUM(LMED!J$3:J$921)=0,0,1)</f>
        <v>0</v>
      </c>
      <c r="I186" s="1">
        <f ca="1">VLOOKUP($E186,INDIRECT("'"&amp;$G186&amp;"'!C"&amp;COLUMN(LMED!$G:$G)&amp;":C"&amp;COLUMN(LMED!$J:$J),FALSE),COLUMN(LMED!$J:$J)-COLUMN(LMED!$G:$G)+1,0)</f>
        <v>0</v>
      </c>
      <c r="J186" s="1">
        <f t="shared" ca="1" si="4"/>
        <v>0</v>
      </c>
    </row>
    <row r="187" spans="1:10" x14ac:dyDescent="0.25">
      <c r="A187" s="1" t="str">
        <f ca="1">IF(J187=1,SUM(J$2:J187),"")</f>
        <v/>
      </c>
      <c r="B187" s="1" t="str">
        <f>VLOOKUP($E187,Dold_variabelinfo!$A:$C,COLUMN(Dold_variabelinfo!$B:$B),0)</f>
        <v>FVARUID</v>
      </c>
      <c r="C187" s="1" t="str">
        <f>VLOOKUP($E187,Dold_variabelinfo!$A:$C,COLUMN(Dold_variabelinfo!$C:$C),0)</f>
        <v>Varuidentitet förskrivet</v>
      </c>
      <c r="E187" s="2" t="s">
        <v>571</v>
      </c>
      <c r="F187" s="1" t="s">
        <v>497</v>
      </c>
      <c r="G187" s="1" t="s">
        <v>313</v>
      </c>
      <c r="H187" s="1">
        <f>IF(SUM(LMED!J$3:J$921)=0,0,1)</f>
        <v>0</v>
      </c>
      <c r="I187" s="1">
        <f ca="1">VLOOKUP($E187,INDIRECT("'"&amp;$G187&amp;"'!C"&amp;COLUMN(LMED!$G:$G)&amp;":C"&amp;COLUMN(LMED!$J:$J),FALSE),COLUMN(LMED!$J:$J)-COLUMN(LMED!$G:$G)+1,0)</f>
        <v>0</v>
      </c>
      <c r="J187" s="1">
        <f t="shared" ca="1" si="4"/>
        <v>0</v>
      </c>
    </row>
    <row r="188" spans="1:10" x14ac:dyDescent="0.25">
      <c r="A188" s="1" t="str">
        <f ca="1">IF(J188=1,SUM(J$2:J188),"")</f>
        <v/>
      </c>
      <c r="B188" s="1" t="str">
        <f>VLOOKUP($E188,Dold_variabelinfo!$A:$C,COLUMN(Dold_variabelinfo!$B:$B),0)</f>
        <v>FVARUNR</v>
      </c>
      <c r="C188" s="1" t="str">
        <f>VLOOKUP($E188,Dold_variabelinfo!$A:$C,COLUMN(Dold_variabelinfo!$C:$C),0)</f>
        <v>Varunummer förskrivet</v>
      </c>
      <c r="E188" s="2" t="s">
        <v>575</v>
      </c>
      <c r="F188" s="1" t="s">
        <v>497</v>
      </c>
      <c r="G188" s="1" t="s">
        <v>313</v>
      </c>
      <c r="H188" s="1">
        <f>IF(SUM(LMED!J$3:J$921)=0,0,1)</f>
        <v>0</v>
      </c>
      <c r="I188" s="1">
        <f ca="1">VLOOKUP($E188,INDIRECT("'"&amp;$G188&amp;"'!C"&amp;COLUMN(LMED!$G:$G)&amp;":C"&amp;COLUMN(LMED!$J:$J),FALSE),COLUMN(LMED!$J:$J)-COLUMN(LMED!$G:$G)+1,0)</f>
        <v>0</v>
      </c>
      <c r="J188" s="1">
        <f t="shared" ca="1" si="4"/>
        <v>0</v>
      </c>
    </row>
    <row r="189" spans="1:10" x14ac:dyDescent="0.25">
      <c r="A189" s="1" t="str">
        <f ca="1">IF(J189=1,SUM(J$2:J189),"")</f>
        <v/>
      </c>
      <c r="B189" s="1" t="str">
        <f>VLOOKUP($E189,Dold_variabelinfo!$A:$C,COLUMN(Dold_variabelinfo!$B:$B),0)</f>
        <v>HFORPS</v>
      </c>
      <c r="C189" s="1" t="str">
        <f>VLOOKUP($E189,Dold_variabelinfo!$A:$C,COLUMN(Dold_variabelinfo!$C:$C),0)</f>
        <v>Förpackningsstorlek för handelsvaror</v>
      </c>
      <c r="E189" s="2" t="s">
        <v>578</v>
      </c>
      <c r="F189" s="1" t="s">
        <v>497</v>
      </c>
      <c r="G189" s="1" t="s">
        <v>313</v>
      </c>
      <c r="H189" s="1">
        <f>IF(SUM(LMED!J$3:J$921)=0,0,1)</f>
        <v>0</v>
      </c>
      <c r="I189" s="1">
        <f ca="1">VLOOKUP($E189,INDIRECT("'"&amp;$G189&amp;"'!C"&amp;COLUMN(LMED!$G:$G)&amp;":C"&amp;COLUMN(LMED!$J:$J),FALSE),COLUMN(LMED!$J:$J)-COLUMN(LMED!$G:$G)+1,0)</f>
        <v>0</v>
      </c>
      <c r="J189" s="1">
        <f t="shared" ca="1" si="4"/>
        <v>0</v>
      </c>
    </row>
    <row r="190" spans="1:10" x14ac:dyDescent="0.25">
      <c r="A190" s="1" t="str">
        <f ca="1">IF(J190=1,SUM(J$2:J190),"")</f>
        <v/>
      </c>
      <c r="B190" s="1" t="str">
        <f>VLOOKUP($E190,Dold_variabelinfo!$A:$C,COLUMN(Dold_variabelinfo!$B:$B),0)</f>
        <v>HGRUPP</v>
      </c>
      <c r="C190" s="1" t="str">
        <f>VLOOKUP($E190,Dold_variabelinfo!$A:$C,COLUMN(Dold_variabelinfo!$C:$C),0)</f>
        <v>Handelsvarugrupp (endast för handelsvaror)</v>
      </c>
      <c r="E190" s="2" t="s">
        <v>580</v>
      </c>
      <c r="F190" s="1" t="s">
        <v>497</v>
      </c>
      <c r="G190" s="1" t="s">
        <v>313</v>
      </c>
      <c r="H190" s="1">
        <f>IF(SUM(LMED!J$3:J$921)=0,0,1)</f>
        <v>0</v>
      </c>
      <c r="I190" s="1">
        <f ca="1">VLOOKUP($E190,INDIRECT("'"&amp;$G190&amp;"'!C"&amp;COLUMN(LMED!$G:$G)&amp;":C"&amp;COLUMN(LMED!$J:$J),FALSE),COLUMN(LMED!$J:$J)-COLUMN(LMED!$G:$G)+1,0)</f>
        <v>0</v>
      </c>
      <c r="J190" s="1">
        <f t="shared" ca="1" si="4"/>
        <v>0</v>
      </c>
    </row>
    <row r="191" spans="1:10" x14ac:dyDescent="0.25">
      <c r="A191" s="1" t="str">
        <f ca="1">IF(J191=1,SUM(J$2:J191),"")</f>
        <v/>
      </c>
      <c r="B191" s="1" t="str">
        <f>VLOOKUP($E191,Dold_variabelinfo!$A:$C,COLUMN(Dold_variabelinfo!$B:$B),0)</f>
        <v>INGAVG</v>
      </c>
      <c r="C191" s="1" t="str">
        <f>VLOOKUP($E191,Dold_variabelinfo!$A:$C,COLUMN(Dold_variabelinfo!$C:$C),0)</f>
        <v>Ingående egenavgift</v>
      </c>
      <c r="E191" s="2" t="s">
        <v>583</v>
      </c>
      <c r="F191" s="1" t="s">
        <v>497</v>
      </c>
      <c r="G191" s="1" t="s">
        <v>313</v>
      </c>
      <c r="H191" s="1">
        <f>IF(SUM(LMED!J$3:J$921)=0,0,1)</f>
        <v>0</v>
      </c>
      <c r="I191" s="1">
        <f ca="1">VLOOKUP($E191,INDIRECT("'"&amp;$G191&amp;"'!C"&amp;COLUMN(LMED!$G:$G)&amp;":C"&amp;COLUMN(LMED!$J:$J),FALSE),COLUMN(LMED!$J:$J)-COLUMN(LMED!$G:$G)+1,0)</f>
        <v>0</v>
      </c>
      <c r="J191" s="1">
        <f t="shared" ca="1" si="4"/>
        <v>0</v>
      </c>
    </row>
    <row r="192" spans="1:10" x14ac:dyDescent="0.25">
      <c r="A192" s="1" t="str">
        <f ca="1">IF(J192=1,SUM(J$2:J192),"")</f>
        <v/>
      </c>
      <c r="B192" s="1" t="str">
        <f>VLOOKUP($E192,Dold_variabelinfo!$A:$C,COLUMN(Dold_variabelinfo!$B:$B),0)</f>
        <v>KON</v>
      </c>
      <c r="C192" s="1" t="str">
        <f>VLOOKUP($E192,Dold_variabelinfo!$A:$C,COLUMN(Dold_variabelinfo!$C:$C),0)</f>
        <v>Kön</v>
      </c>
      <c r="E192" s="2" t="s">
        <v>586</v>
      </c>
      <c r="F192" s="1" t="s">
        <v>497</v>
      </c>
      <c r="G192" s="1" t="s">
        <v>313</v>
      </c>
      <c r="H192" s="1">
        <f>IF(SUM(LMED!J$3:J$921)=0,0,1)</f>
        <v>0</v>
      </c>
      <c r="I192" s="1">
        <f ca="1">VLOOKUP($E192,INDIRECT("'"&amp;$G192&amp;"'!C"&amp;COLUMN(LMED!$G:$G)&amp;":C"&amp;COLUMN(LMED!$J:$J),FALSE),COLUMN(LMED!$J:$J)-COLUMN(LMED!$G:$G)+1,0)</f>
        <v>0</v>
      </c>
      <c r="J192" s="1">
        <f t="shared" ca="1" si="4"/>
        <v>0</v>
      </c>
    </row>
    <row r="193" spans="1:10" x14ac:dyDescent="0.25">
      <c r="A193" s="1" t="str">
        <f ca="1">IF(J193=1,SUM(J$2:J193),"")</f>
        <v/>
      </c>
      <c r="B193" s="1" t="str">
        <f>VLOOKUP($E193,Dold_variabelinfo!$A:$C,COLUMN(Dold_variabelinfo!$B:$B),0)</f>
        <v>LANKOST</v>
      </c>
      <c r="C193" s="1" t="str">
        <f>VLOOKUP($E193,Dold_variabelinfo!$A:$C,COLUMN(Dold_variabelinfo!$C:$C),0)</f>
        <v xml:space="preserve">Förmånskostnad/Landstingskostnad, exkl. moms </v>
      </c>
      <c r="E193" s="2" t="s">
        <v>587</v>
      </c>
      <c r="F193" s="1" t="s">
        <v>497</v>
      </c>
      <c r="G193" s="1" t="s">
        <v>313</v>
      </c>
      <c r="H193" s="1">
        <f>IF(SUM(LMED!J$3:J$921)=0,0,1)</f>
        <v>0</v>
      </c>
      <c r="I193" s="1">
        <f ca="1">VLOOKUP($E193,INDIRECT("'"&amp;$G193&amp;"'!C"&amp;COLUMN(LMED!$G:$G)&amp;":C"&amp;COLUMN(LMED!$J:$J),FALSE),COLUMN(LMED!$J:$J)-COLUMN(LMED!$G:$G)+1,0)</f>
        <v>0</v>
      </c>
      <c r="J193" s="1">
        <f t="shared" ca="1" si="4"/>
        <v>0</v>
      </c>
    </row>
    <row r="194" spans="1:10" x14ac:dyDescent="0.25">
      <c r="A194" s="1" t="str">
        <f ca="1">IF(J194=1,SUM(J$2:J194),"")</f>
        <v/>
      </c>
      <c r="B194" s="1" t="str">
        <f>VLOOKUP($E194,Dold_variabelinfo!$A:$C,COLUMN(Dold_variabelinfo!$B:$B),0)</f>
        <v>LFORM</v>
      </c>
      <c r="C194" s="1" t="str">
        <f>VLOOKUP($E194,Dold_variabelinfo!$A:$C,COLUMN(Dold_variabelinfo!$C:$C),0)</f>
        <v>Läkemedelsform</v>
      </c>
      <c r="E194" s="2" t="s">
        <v>590</v>
      </c>
      <c r="F194" s="1" t="s">
        <v>497</v>
      </c>
      <c r="G194" s="1" t="s">
        <v>313</v>
      </c>
      <c r="H194" s="1">
        <f>IF(SUM(LMED!J$3:J$921)=0,0,1)</f>
        <v>0</v>
      </c>
      <c r="I194" s="1">
        <f ca="1">VLOOKUP($E194,INDIRECT("'"&amp;$G194&amp;"'!C"&amp;COLUMN(LMED!$G:$G)&amp;":C"&amp;COLUMN(LMED!$J:$J),FALSE),COLUMN(LMED!$J:$J)-COLUMN(LMED!$G:$G)+1,0)</f>
        <v>0</v>
      </c>
      <c r="J194" s="1">
        <f t="shared" ca="1" si="4"/>
        <v>0</v>
      </c>
    </row>
    <row r="195" spans="1:10" x14ac:dyDescent="0.25">
      <c r="A195" s="1" t="str">
        <f ca="1">IF(J195=1,SUM(J$2:J195),"")</f>
        <v/>
      </c>
      <c r="B195" s="1" t="str">
        <f>VLOOKUP($E195,Dold_variabelinfo!$A:$C,COLUMN(Dold_variabelinfo!$B:$B),0)</f>
        <v>LK</v>
      </c>
      <c r="C195" s="1" t="str">
        <f>VLOOKUP($E195,Dold_variabelinfo!$A:$C,COLUMN(Dold_variabelinfo!$C:$C),0)</f>
        <v>Folkbokföringsort</v>
      </c>
      <c r="E195" s="2" t="s">
        <v>883</v>
      </c>
      <c r="F195" s="1" t="s">
        <v>497</v>
      </c>
      <c r="G195" s="1" t="s">
        <v>313</v>
      </c>
      <c r="H195" s="1">
        <f>IF(SUM(LMED!J$3:J$921)=0,0,1)</f>
        <v>0</v>
      </c>
      <c r="I195" s="1">
        <f ca="1">VLOOKUP($E195,INDIRECT("'"&amp;$G195&amp;"'!C"&amp;COLUMN(LMED!$G:$G)&amp;":C"&amp;COLUMN(LMED!$J:$J),FALSE),COLUMN(LMED!$J:$J)-COLUMN(LMED!$G:$G)+1,0)</f>
        <v>0</v>
      </c>
      <c r="J195" s="1">
        <f t="shared" ca="1" si="4"/>
        <v>0</v>
      </c>
    </row>
    <row r="196" spans="1:10" x14ac:dyDescent="0.25">
      <c r="A196" s="1" t="str">
        <f ca="1">IF(J196=1,SUM(J$2:J196),"")</f>
        <v/>
      </c>
      <c r="B196" s="1" t="str">
        <f>VLOOKUP($E196,Dold_variabelinfo!$A:$C,COLUMN(Dold_variabelinfo!$B:$B),0)</f>
        <v>LKF</v>
      </c>
      <c r="C196" s="1" t="str">
        <f>VLOOKUP($E196,Dold_variabelinfo!$A:$C,COLUMN(Dold_variabelinfo!$C:$C),0)</f>
        <v>Folkbokföringsort</v>
      </c>
      <c r="E196" s="2" t="s">
        <v>884</v>
      </c>
      <c r="F196" s="1" t="s">
        <v>497</v>
      </c>
      <c r="G196" s="1" t="s">
        <v>313</v>
      </c>
      <c r="H196" s="1">
        <f>IF(SUM(LMED!J$3:J$921)=0,0,1)</f>
        <v>0</v>
      </c>
      <c r="I196" s="1">
        <f ca="1">VLOOKUP($E196,INDIRECT("'"&amp;$G196&amp;"'!C"&amp;COLUMN(LMED!$G:$G)&amp;":C"&amp;COLUMN(LMED!$J:$J),FALSE),COLUMN(LMED!$J:$J)-COLUMN(LMED!$G:$G)+1,0)</f>
        <v>0</v>
      </c>
      <c r="J196" s="1">
        <f t="shared" ca="1" si="4"/>
        <v>0</v>
      </c>
    </row>
    <row r="197" spans="1:10" x14ac:dyDescent="0.25">
      <c r="A197" s="1" t="str">
        <f ca="1">IF(J197=1,SUM(J$2:J197),"")</f>
        <v/>
      </c>
      <c r="B197" s="1" t="str">
        <f>VLOOKUP($E197,Dold_variabelinfo!$A:$C,COLUMN(Dold_variabelinfo!$B:$B),0)</f>
        <v>LKF LK</v>
      </c>
      <c r="C197" s="1" t="str">
        <f>VLOOKUP($E197,Dold_variabelinfo!$A:$C,COLUMN(Dold_variabelinfo!$C:$C),0)</f>
        <v>Folkbokföringsort (Endast län och kommun)</v>
      </c>
      <c r="E197" s="2" t="s">
        <v>593</v>
      </c>
      <c r="F197" s="1" t="s">
        <v>497</v>
      </c>
      <c r="G197" s="1" t="s">
        <v>313</v>
      </c>
      <c r="H197" s="1">
        <f>IF(SUM(LMED!J$3:J$921)=0,0,1)</f>
        <v>0</v>
      </c>
      <c r="I197" s="1">
        <f ca="1">VLOOKUP($E197,INDIRECT("'"&amp;$G197&amp;"'!C"&amp;COLUMN(LMED!$G:$G)&amp;":C"&amp;COLUMN(LMED!$J:$J),FALSE),COLUMN(LMED!$J:$J)-COLUMN(LMED!$G:$G)+1,0)</f>
        <v>0</v>
      </c>
      <c r="J197" s="1">
        <f t="shared" ca="1" si="4"/>
        <v>0</v>
      </c>
    </row>
    <row r="198" spans="1:10" x14ac:dyDescent="0.25">
      <c r="A198" s="1" t="str">
        <f ca="1">IF(J198=1,SUM(J$2:J198),"")</f>
        <v/>
      </c>
      <c r="B198" s="1" t="str">
        <f>VLOOKUP($E198,Dold_variabelinfo!$A:$C,COLUMN(Dold_variabelinfo!$B:$B),0)</f>
        <v>LNMN</v>
      </c>
      <c r="C198" s="1" t="str">
        <f>VLOOKUP($E198,Dold_variabelinfo!$A:$C,COLUMN(Dold_variabelinfo!$C:$C),0)</f>
        <v>Läkemedelsnamn</v>
      </c>
      <c r="E198" s="2" t="s">
        <v>595</v>
      </c>
      <c r="F198" s="1" t="s">
        <v>497</v>
      </c>
      <c r="G198" s="1" t="s">
        <v>313</v>
      </c>
      <c r="H198" s="1">
        <f>IF(SUM(LMED!J$3:J$921)=0,0,1)</f>
        <v>0</v>
      </c>
      <c r="I198" s="1">
        <f ca="1">VLOOKUP($E198,INDIRECT("'"&amp;$G198&amp;"'!C"&amp;COLUMN(LMED!$G:$G)&amp;":C"&amp;COLUMN(LMED!$J:$J),FALSE),COLUMN(LMED!$J:$J)-COLUMN(LMED!$G:$G)+1,0)</f>
        <v>0</v>
      </c>
      <c r="J198" s="1">
        <f t="shared" ca="1" si="4"/>
        <v>0</v>
      </c>
    </row>
    <row r="199" spans="1:10" x14ac:dyDescent="0.25">
      <c r="A199" s="1" t="str">
        <f ca="1">IF(J199=1,SUM(J$2:J199),"")</f>
        <v/>
      </c>
      <c r="B199" s="1" t="str">
        <f>VLOOKUP($E199,Dold_variabelinfo!$A:$C,COLUMN(Dold_variabelinfo!$B:$B),0)</f>
        <v>MERKOST</v>
      </c>
      <c r="C199" s="1" t="str">
        <f>VLOOKUP($E199,Dold_variabelinfo!$A:$C,COLUMN(Dold_variabelinfo!$C:$C),0)</f>
        <v>Merkostnad</v>
      </c>
      <c r="E199" s="2" t="s">
        <v>599</v>
      </c>
      <c r="F199" s="1" t="s">
        <v>497</v>
      </c>
      <c r="G199" s="1" t="s">
        <v>313</v>
      </c>
      <c r="H199" s="1">
        <f>IF(SUM(LMED!J$3:J$921)=0,0,1)</f>
        <v>0</v>
      </c>
      <c r="I199" s="1">
        <f ca="1">VLOOKUP($E199,INDIRECT("'"&amp;$G199&amp;"'!C"&amp;COLUMN(LMED!$G:$G)&amp;":C"&amp;COLUMN(LMED!$J:$J),FALSE),COLUMN(LMED!$J:$J)-COLUMN(LMED!$G:$G)+1,0)</f>
        <v>0</v>
      </c>
      <c r="J199" s="1">
        <f t="shared" ca="1" si="4"/>
        <v>0</v>
      </c>
    </row>
    <row r="200" spans="1:10" x14ac:dyDescent="0.25">
      <c r="A200" s="1" t="str">
        <f ca="1">IF(J200=1,SUM(J$2:J200),"")</f>
        <v/>
      </c>
      <c r="B200" s="1" t="str">
        <f>VLOOKUP($E200,Dold_variabelinfo!$A:$C,COLUMN(Dold_variabelinfo!$B:$B),0)</f>
        <v>MOMS</v>
      </c>
      <c r="C200" s="1" t="str">
        <f>VLOOKUP($E200,Dold_variabelinfo!$A:$C,COLUMN(Dold_variabelinfo!$C:$C),0)</f>
        <v>Moms</v>
      </c>
      <c r="E200" s="2" t="s">
        <v>602</v>
      </c>
      <c r="F200" s="1" t="s">
        <v>497</v>
      </c>
      <c r="G200" s="1" t="s">
        <v>313</v>
      </c>
      <c r="H200" s="1">
        <f>IF(SUM(LMED!J$3:J$921)=0,0,1)</f>
        <v>0</v>
      </c>
      <c r="I200" s="1">
        <f ca="1">VLOOKUP($E200,INDIRECT("'"&amp;$G200&amp;"'!C"&amp;COLUMN(LMED!$G:$G)&amp;":C"&amp;COLUMN(LMED!$J:$J),FALSE),COLUMN(LMED!$J:$J)-COLUMN(LMED!$G:$G)+1,0)</f>
        <v>0</v>
      </c>
      <c r="J200" s="1">
        <f t="shared" ca="1" si="4"/>
        <v>0</v>
      </c>
    </row>
    <row r="201" spans="1:10" x14ac:dyDescent="0.25">
      <c r="A201" s="1" t="str">
        <f ca="1">IF(J201=1,SUM(J$2:J201),"")</f>
        <v/>
      </c>
      <c r="B201" s="1" t="str">
        <f>VLOOKUP($E201,Dold_variabelinfo!$A:$C,COLUMN(Dold_variabelinfo!$B:$B),0)</f>
        <v>NARKKLASS</v>
      </c>
      <c r="C201" s="1" t="str">
        <f>VLOOKUP($E201,Dold_variabelinfo!$A:$C,COLUMN(Dold_variabelinfo!$C:$C),0)</f>
        <v>Narkotikaklass</v>
      </c>
      <c r="E201" s="2" t="s">
        <v>605</v>
      </c>
      <c r="F201" s="1" t="s">
        <v>497</v>
      </c>
      <c r="G201" s="1" t="s">
        <v>313</v>
      </c>
      <c r="H201" s="1">
        <f>IF(SUM(LMED!J$3:J$921)=0,0,1)</f>
        <v>0</v>
      </c>
      <c r="I201" s="1">
        <f ca="1">VLOOKUP($E201,INDIRECT("'"&amp;$G201&amp;"'!C"&amp;COLUMN(LMED!$G:$G)&amp;":C"&amp;COLUMN(LMED!$J:$J),FALSE),COLUMN(LMED!$J:$J)-COLUMN(LMED!$G:$G)+1,0)</f>
        <v>0</v>
      </c>
      <c r="J201" s="1">
        <f t="shared" ca="1" si="4"/>
        <v>0</v>
      </c>
    </row>
    <row r="202" spans="1:10" x14ac:dyDescent="0.25">
      <c r="A202" s="1" t="str">
        <f ca="1">IF(J202=1,SUM(J$2:J202),"")</f>
        <v/>
      </c>
      <c r="B202" s="1" t="str">
        <f>VLOOKUP($E202,Dold_variabelinfo!$A:$C,COLUMN(Dold_variabelinfo!$B:$B),0)</f>
        <v>NPLID</v>
      </c>
      <c r="C202" s="1" t="str">
        <f>VLOOKUP($E202,Dold_variabelinfo!$A:$C,COLUMN(Dold_variabelinfo!$C:$C),0)</f>
        <v>NPLID</v>
      </c>
      <c r="E202" s="2" t="s">
        <v>608</v>
      </c>
      <c r="F202" s="1" t="s">
        <v>497</v>
      </c>
      <c r="G202" s="1" t="s">
        <v>313</v>
      </c>
      <c r="H202" s="1">
        <f>IF(SUM(LMED!J$3:J$921)=0,0,1)</f>
        <v>0</v>
      </c>
      <c r="I202" s="1">
        <f ca="1">VLOOKUP($E202,INDIRECT("'"&amp;$G202&amp;"'!C"&amp;COLUMN(LMED!$G:$G)&amp;":C"&amp;COLUMN(LMED!$J:$J),FALSE),COLUMN(LMED!$J:$J)-COLUMN(LMED!$G:$G)+1,0)</f>
        <v>0</v>
      </c>
      <c r="J202" s="1">
        <f t="shared" ca="1" si="4"/>
        <v>0</v>
      </c>
    </row>
    <row r="203" spans="1:10" x14ac:dyDescent="0.25">
      <c r="A203" s="1" t="str">
        <f ca="1">IF(J203=1,SUM(J$2:J203),"")</f>
        <v/>
      </c>
      <c r="B203" s="1" t="str">
        <f>VLOOKUP($E203,Dold_variabelinfo!$A:$C,COLUMN(Dold_variabelinfo!$B:$B),0)</f>
        <v>NPLPACKID</v>
      </c>
      <c r="C203" s="1" t="str">
        <f>VLOOKUP($E203,Dold_variabelinfo!$A:$C,COLUMN(Dold_variabelinfo!$C:$C),0)</f>
        <v>NPLpackID expedierat</v>
      </c>
      <c r="E203" s="2" t="s">
        <v>611</v>
      </c>
      <c r="F203" s="1" t="s">
        <v>497</v>
      </c>
      <c r="G203" s="1" t="s">
        <v>313</v>
      </c>
      <c r="H203" s="1">
        <f>IF(SUM(LMED!J$3:J$921)=0,0,1)</f>
        <v>0</v>
      </c>
      <c r="I203" s="1">
        <f ca="1">VLOOKUP($E203,INDIRECT("'"&amp;$G203&amp;"'!C"&amp;COLUMN(LMED!$G:$G)&amp;":C"&amp;COLUMN(LMED!$J:$J),FALSE),COLUMN(LMED!$J:$J)-COLUMN(LMED!$G:$G)+1,0)</f>
        <v>0</v>
      </c>
      <c r="J203" s="1">
        <f t="shared" ca="1" si="4"/>
        <v>0</v>
      </c>
    </row>
    <row r="204" spans="1:10" x14ac:dyDescent="0.25">
      <c r="A204" s="1" t="str">
        <f ca="1">IF(J204=1,SUM(J$2:J204),"")</f>
        <v/>
      </c>
      <c r="B204" s="1" t="str">
        <f>VLOOKUP($E204,Dold_variabelinfo!$A:$C,COLUMN(Dold_variabelinfo!$B:$B),0)</f>
        <v>OTYP</v>
      </c>
      <c r="C204" s="1" t="str">
        <f>VLOOKUP($E204,Dold_variabelinfo!$A:$C,COLUMN(Dold_variabelinfo!$C:$C),0)</f>
        <v>Ordinationstyp/försäljningssätt</v>
      </c>
      <c r="E204" s="2" t="s">
        <v>615</v>
      </c>
      <c r="F204" s="1" t="s">
        <v>497</v>
      </c>
      <c r="G204" s="1" t="s">
        <v>313</v>
      </c>
      <c r="H204" s="1">
        <f>IF(SUM(LMED!J$3:J$921)=0,0,1)</f>
        <v>0</v>
      </c>
      <c r="I204" s="1">
        <f ca="1">VLOOKUP($E204,INDIRECT("'"&amp;$G204&amp;"'!C"&amp;COLUMN(LMED!$G:$G)&amp;":C"&amp;COLUMN(LMED!$J:$J),FALSE),COLUMN(LMED!$J:$J)-COLUMN(LMED!$G:$G)+1,0)</f>
        <v>0</v>
      </c>
      <c r="J204" s="1">
        <f t="shared" ca="1" si="4"/>
        <v>0</v>
      </c>
    </row>
    <row r="205" spans="1:10" x14ac:dyDescent="0.25">
      <c r="A205" s="1" t="str">
        <f ca="1">IF(J205=1,SUM(J$2:J205),"")</f>
        <v/>
      </c>
      <c r="B205" s="1" t="str">
        <f>VLOOKUP($E205,Dold_variabelinfo!$A:$C,COLUMN(Dold_variabelinfo!$B:$B),0)</f>
        <v>PATKOST</v>
      </c>
      <c r="C205" s="1" t="str">
        <f>VLOOKUP($E205,Dold_variabelinfo!$A:$C,COLUMN(Dold_variabelinfo!$C:$C),0)</f>
        <v xml:space="preserve">Egenavgift/Patientens avgift, exkl. moms </v>
      </c>
      <c r="E205" s="2" t="s">
        <v>618</v>
      </c>
      <c r="F205" s="1" t="s">
        <v>497</v>
      </c>
      <c r="G205" s="1" t="s">
        <v>313</v>
      </c>
      <c r="H205" s="1">
        <f>IF(SUM(LMED!J$3:J$921)=0,0,1)</f>
        <v>0</v>
      </c>
      <c r="I205" s="1">
        <f ca="1">VLOOKUP($E205,INDIRECT("'"&amp;$G205&amp;"'!C"&amp;COLUMN(LMED!$G:$G)&amp;":C"&amp;COLUMN(LMED!$J:$J),FALSE),COLUMN(LMED!$J:$J)-COLUMN(LMED!$G:$G)+1,0)</f>
        <v>0</v>
      </c>
      <c r="J205" s="1">
        <f t="shared" ca="1" si="4"/>
        <v>0</v>
      </c>
    </row>
    <row r="206" spans="1:10" x14ac:dyDescent="0.25">
      <c r="A206" s="1" t="str">
        <f ca="1">IF(J206=1,SUM(J$2:J206),"")</f>
        <v/>
      </c>
      <c r="B206" s="1" t="str">
        <f>VLOOKUP($E206,Dold_variabelinfo!$A:$C,COLUMN(Dold_variabelinfo!$B:$B),0)</f>
        <v>PERIOD</v>
      </c>
      <c r="C206" s="1" t="str">
        <f>VLOOKUP($E206,Dold_variabelinfo!$A:$C,COLUMN(Dold_variabelinfo!$C:$C),0)</f>
        <v>Faktureringsperiod</v>
      </c>
      <c r="E206" s="2" t="s">
        <v>621</v>
      </c>
      <c r="F206" s="1" t="s">
        <v>497</v>
      </c>
      <c r="G206" s="1" t="s">
        <v>313</v>
      </c>
      <c r="H206" s="1">
        <f>IF(SUM(LMED!J$3:J$921)=0,0,1)</f>
        <v>0</v>
      </c>
      <c r="I206" s="1">
        <f ca="1">VLOOKUP($E206,INDIRECT("'"&amp;$G206&amp;"'!C"&amp;COLUMN(LMED!$G:$G)&amp;":C"&amp;COLUMN(LMED!$J:$J),FALSE),COLUMN(LMED!$J:$J)-COLUMN(LMED!$G:$G)+1,0)</f>
        <v>0</v>
      </c>
      <c r="J206" s="1">
        <f t="shared" ca="1" si="4"/>
        <v>0</v>
      </c>
    </row>
    <row r="207" spans="1:10" x14ac:dyDescent="0.25">
      <c r="A207" s="1" t="str">
        <f ca="1">IF(J207=1,SUM(J$2:J207),"")</f>
        <v/>
      </c>
      <c r="B207" s="1" t="str">
        <f>VLOOKUP($E207,Dold_variabelinfo!$A:$C,COLUMN(Dold_variabelinfo!$B:$B),0)</f>
        <v>PNRQ</v>
      </c>
      <c r="C207" s="1" t="str">
        <f>VLOOKUP($E207,Dold_variabelinfo!$A:$C,COLUMN(Dold_variabelinfo!$C:$C),0)</f>
        <v>Personnummerkvalitet</v>
      </c>
      <c r="E207" s="2" t="s">
        <v>885</v>
      </c>
      <c r="F207" s="1" t="s">
        <v>497</v>
      </c>
      <c r="G207" s="1" t="s">
        <v>313</v>
      </c>
      <c r="H207" s="1">
        <f>IF(SUM(LMED!J$3:J$921)=0,0,1)</f>
        <v>0</v>
      </c>
      <c r="I207" s="1">
        <f ca="1">VLOOKUP($E207,INDIRECT("'"&amp;$G207&amp;"'!C"&amp;COLUMN(LMED!$G:$G)&amp;":C"&amp;COLUMN(LMED!$J:$J),FALSE),COLUMN(LMED!$J:$J)-COLUMN(LMED!$G:$G)+1,0)</f>
        <v>0</v>
      </c>
      <c r="J207" s="1">
        <f t="shared" ca="1" si="4"/>
        <v>0</v>
      </c>
    </row>
    <row r="208" spans="1:10" x14ac:dyDescent="0.25">
      <c r="A208" s="1" t="str">
        <f ca="1">IF(J208=1,SUM(J$2:J208),"")</f>
        <v/>
      </c>
      <c r="B208" s="1" t="str">
        <f>VLOOKUP($E208,Dold_variabelinfo!$A:$C,COLUMN(Dold_variabelinfo!$B:$B),0)</f>
        <v>PRISTYP</v>
      </c>
      <c r="C208" s="1" t="str">
        <f>VLOOKUP($E208,Dold_variabelinfo!$A:$C,COLUMN(Dold_variabelinfo!$C:$C),0)</f>
        <v>Pristyp</v>
      </c>
      <c r="E208" s="1" t="s">
        <v>624</v>
      </c>
      <c r="F208" s="1" t="s">
        <v>497</v>
      </c>
      <c r="G208" s="1" t="s">
        <v>313</v>
      </c>
      <c r="H208" s="1">
        <f>IF(SUM(LMED!J$3:J$921)=0,0,1)</f>
        <v>0</v>
      </c>
      <c r="I208" s="1">
        <f ca="1">VLOOKUP($E208,INDIRECT("'"&amp;$G208&amp;"'!C"&amp;COLUMN(LMED!$G:$G)&amp;":C"&amp;COLUMN(LMED!$J:$J),FALSE),COLUMN(LMED!$J:$J)-COLUMN(LMED!$G:$G)+1,0)</f>
        <v>0</v>
      </c>
      <c r="J208" s="1">
        <f t="shared" ref="J208:J229" ca="1" si="5">H208*I208</f>
        <v>0</v>
      </c>
    </row>
    <row r="209" spans="1:10" x14ac:dyDescent="0.25">
      <c r="A209" s="1" t="str">
        <f ca="1">IF(J209=1,SUM(J$2:J209),"")</f>
        <v/>
      </c>
      <c r="B209" s="1" t="str">
        <f>VLOOKUP($E209,Dold_variabelinfo!$A:$C,COLUMN(Dold_variabelinfo!$B:$B),0)</f>
        <v>PRODUKT</v>
      </c>
      <c r="C209" s="1" t="str">
        <f>VLOOKUP($E209,Dold_variabelinfo!$A:$C,COLUMN(Dold_variabelinfo!$C:$C),0)</f>
        <v>Läkemedelsprodukt</v>
      </c>
      <c r="E209" s="1" t="s">
        <v>627</v>
      </c>
      <c r="F209" s="1" t="s">
        <v>497</v>
      </c>
      <c r="G209" s="1" t="s">
        <v>313</v>
      </c>
      <c r="H209" s="1">
        <f>IF(SUM(LMED!J$3:J$921)=0,0,1)</f>
        <v>0</v>
      </c>
      <c r="I209" s="1">
        <f ca="1">VLOOKUP($E209,INDIRECT("'"&amp;$G209&amp;"'!C"&amp;COLUMN(LMED!$G:$G)&amp;":C"&amp;COLUMN(LMED!$J:$J),FALSE),COLUMN(LMED!$J:$J)-COLUMN(LMED!$G:$G)+1,0)</f>
        <v>0</v>
      </c>
      <c r="J209" s="1">
        <f t="shared" ca="1" si="5"/>
        <v>0</v>
      </c>
    </row>
    <row r="210" spans="1:10" x14ac:dyDescent="0.25">
      <c r="A210" s="1" t="str">
        <f ca="1">IF(J210=1,SUM(J$2:J210),"")</f>
        <v/>
      </c>
      <c r="B210" s="1" t="str">
        <f>VLOOKUP($E210,Dold_variabelinfo!$A:$C,COLUMN(Dold_variabelinfo!$B:$B),0)</f>
        <v>PRODUKTTYP</v>
      </c>
      <c r="C210" s="1" t="str">
        <f>VLOOKUP($E210,Dold_variabelinfo!$A:$C,COLUMN(Dold_variabelinfo!$C:$C),0)</f>
        <v>Produkttyp</v>
      </c>
      <c r="E210" s="1" t="s">
        <v>922</v>
      </c>
      <c r="F210" s="1" t="s">
        <v>497</v>
      </c>
      <c r="G210" s="1" t="s">
        <v>313</v>
      </c>
      <c r="H210" s="1">
        <f>IF(SUM(LMED!J$3:J$921)=0,0,1)</f>
        <v>0</v>
      </c>
      <c r="I210" s="1">
        <f ca="1">VLOOKUP($E210,INDIRECT("'"&amp;$G210&amp;"'!C"&amp;COLUMN(LMED!$G:$G)&amp;":C"&amp;COLUMN(LMED!$J:$J),FALSE),COLUMN(LMED!$J:$J)-COLUMN(LMED!$G:$G)+1,0)</f>
        <v>0</v>
      </c>
      <c r="J210" s="1">
        <f t="shared" ca="1" si="5"/>
        <v>0</v>
      </c>
    </row>
    <row r="211" spans="1:10" x14ac:dyDescent="0.25">
      <c r="A211" s="1" t="str">
        <f ca="1">IF(J211=1,SUM(J$2:J211),"")</f>
        <v/>
      </c>
      <c r="B211" s="1" t="str">
        <f>VLOOKUP($E211,Dold_variabelinfo!$A:$C,COLUMN(Dold_variabelinfo!$B:$B),0)</f>
        <v>RECB</v>
      </c>
      <c r="C211" s="1" t="str">
        <f>VLOOKUP($E211,Dold_variabelinfo!$A:$C,COLUMN(Dold_variabelinfo!$C:$C),0)</f>
        <v>Receptbelagd</v>
      </c>
      <c r="E211" s="1" t="s">
        <v>630</v>
      </c>
      <c r="F211" s="1" t="s">
        <v>497</v>
      </c>
      <c r="G211" s="1" t="s">
        <v>313</v>
      </c>
      <c r="H211" s="1">
        <f>IF(SUM(LMED!J$3:J$921)=0,0,1)</f>
        <v>0</v>
      </c>
      <c r="I211" s="1">
        <f ca="1">VLOOKUP($E211,INDIRECT("'"&amp;$G211&amp;"'!C"&amp;COLUMN(LMED!$G:$G)&amp;":C"&amp;COLUMN(LMED!$J:$J),FALSE),COLUMN(LMED!$J:$J)-COLUMN(LMED!$G:$G)+1,0)</f>
        <v>0</v>
      </c>
      <c r="J211" s="1">
        <f t="shared" ca="1" si="5"/>
        <v>0</v>
      </c>
    </row>
    <row r="212" spans="1:10" x14ac:dyDescent="0.25">
      <c r="A212" s="1" t="str">
        <f ca="1">IF(J212=1,SUM(J$2:J212),"")</f>
        <v/>
      </c>
      <c r="B212" s="1" t="str">
        <f>VLOOKUP($E212,Dold_variabelinfo!$A:$C,COLUMN(Dold_variabelinfo!$B:$B),0)</f>
        <v>SDATUM</v>
      </c>
      <c r="C212" s="1" t="str">
        <f>VLOOKUP($E212,Dold_variabelinfo!$A:$C,COLUMN(Dold_variabelinfo!$C:$C),0)</f>
        <v>Startdatum för aktuell förmånsperiod</v>
      </c>
      <c r="E212" s="1" t="s">
        <v>633</v>
      </c>
      <c r="F212" s="1" t="s">
        <v>497</v>
      </c>
      <c r="G212" s="1" t="s">
        <v>313</v>
      </c>
      <c r="H212" s="1">
        <f>IF(SUM(LMED!J$3:J$921)=0,0,1)</f>
        <v>0</v>
      </c>
      <c r="I212" s="1">
        <f ca="1">VLOOKUP($E212,INDIRECT("'"&amp;$G212&amp;"'!C"&amp;COLUMN(LMED!$G:$G)&amp;":C"&amp;COLUMN(LMED!$J:$J),FALSE),COLUMN(LMED!$J:$J)-COLUMN(LMED!$G:$G)+1,0)</f>
        <v>0</v>
      </c>
      <c r="J212" s="1">
        <f t="shared" ca="1" si="5"/>
        <v>0</v>
      </c>
    </row>
    <row r="213" spans="1:10" x14ac:dyDescent="0.25">
      <c r="A213" s="1" t="str">
        <f ca="1">IF(J213=1,SUM(J$2:J213),"")</f>
        <v/>
      </c>
      <c r="B213" s="1" t="str">
        <f>VLOOKUP($E213,Dold_variabelinfo!$A:$C,COLUMN(Dold_variabelinfo!$B:$B),0)</f>
        <v>SPKOD1-SPKOD3</v>
      </c>
      <c r="C213" s="1" t="str">
        <f>VLOOKUP($E213,Dold_variabelinfo!$A:$C,COLUMN(Dold_variabelinfo!$C:$C),0)</f>
        <v>Specialistutbildningskod 1-3</v>
      </c>
      <c r="E213" s="1" t="s">
        <v>636</v>
      </c>
      <c r="F213" s="1" t="s">
        <v>497</v>
      </c>
      <c r="G213" s="1" t="s">
        <v>313</v>
      </c>
      <c r="H213" s="1">
        <f>IF(SUM(LMED!J$3:J$921)=0,0,1)</f>
        <v>0</v>
      </c>
      <c r="I213" s="1">
        <f ca="1">VLOOKUP($E213,INDIRECT("'"&amp;$G213&amp;"'!C"&amp;COLUMN(LMED!$G:$G)&amp;":C"&amp;COLUMN(LMED!$J:$J),FALSE),COLUMN(LMED!$J:$J)-COLUMN(LMED!$G:$G)+1,0)</f>
        <v>0</v>
      </c>
      <c r="J213" s="1">
        <f t="shared" ca="1" si="5"/>
        <v>0</v>
      </c>
    </row>
    <row r="214" spans="1:10" x14ac:dyDescent="0.25">
      <c r="A214" s="1" t="str">
        <f ca="1">IF(J214=1,SUM(J$2:J214),"")</f>
        <v/>
      </c>
      <c r="B214" s="1" t="str">
        <f>VLOOKUP($E214,Dold_variabelinfo!$A:$C,COLUMN(Dold_variabelinfo!$B:$B),0)</f>
        <v>STARTFP</v>
      </c>
      <c r="C214" s="1" t="str">
        <f>VLOOKUP($E214,Dold_variabelinfo!$A:$C,COLUMN(Dold_variabelinfo!$C:$C),0)</f>
        <v>Startförpackning</v>
      </c>
      <c r="E214" s="1" t="s">
        <v>639</v>
      </c>
      <c r="F214" s="1" t="s">
        <v>497</v>
      </c>
      <c r="G214" s="1" t="s">
        <v>313</v>
      </c>
      <c r="H214" s="1">
        <f>IF(SUM(LMED!J$3:J$921)=0,0,1)</f>
        <v>0</v>
      </c>
      <c r="I214" s="1">
        <f ca="1">VLOOKUP($E214,INDIRECT("'"&amp;$G214&amp;"'!C"&amp;COLUMN(LMED!$G:$G)&amp;":C"&amp;COLUMN(LMED!$J:$J),FALSE),COLUMN(LMED!$J:$J)-COLUMN(LMED!$G:$G)+1,0)</f>
        <v>0</v>
      </c>
      <c r="J214" s="1">
        <f t="shared" ca="1" si="5"/>
        <v>0</v>
      </c>
    </row>
    <row r="215" spans="1:10" x14ac:dyDescent="0.25">
      <c r="A215" s="1" t="str">
        <f ca="1">IF(J215=1,SUM(J$2:J215),"")</f>
        <v/>
      </c>
      <c r="B215" s="1" t="str">
        <f>VLOOKUP($E215,Dold_variabelinfo!$A:$C,COLUMN(Dold_variabelinfo!$B:$B),0)</f>
        <v>STYRKAENHET</v>
      </c>
      <c r="C215" s="1" t="str">
        <f>VLOOKUP($E215,Dold_variabelinfo!$A:$C,COLUMN(Dold_variabelinfo!$C:$C),0)</f>
        <v>Styrka enhet</v>
      </c>
      <c r="E215" s="1" t="s">
        <v>642</v>
      </c>
      <c r="F215" s="1" t="s">
        <v>497</v>
      </c>
      <c r="G215" s="1" t="s">
        <v>313</v>
      </c>
      <c r="H215" s="1">
        <f>IF(SUM(LMED!J$3:J$921)=0,0,1)</f>
        <v>0</v>
      </c>
      <c r="I215" s="1">
        <f ca="1">VLOOKUP($E215,INDIRECT("'"&amp;$G215&amp;"'!C"&amp;COLUMN(LMED!$G:$G)&amp;":C"&amp;COLUMN(LMED!$J:$J),FALSE),COLUMN(LMED!$J:$J)-COLUMN(LMED!$G:$G)+1,0)</f>
        <v>0</v>
      </c>
      <c r="J215" s="1">
        <f t="shared" ca="1" si="5"/>
        <v>0</v>
      </c>
    </row>
    <row r="216" spans="1:10" x14ac:dyDescent="0.25">
      <c r="A216" s="1" t="str">
        <f ca="1">IF(J216=1,SUM(J$2:J216),"")</f>
        <v/>
      </c>
      <c r="B216" s="1" t="str">
        <f>VLOOKUP($E216,Dold_variabelinfo!$A:$C,COLUMN(Dold_variabelinfo!$B:$B),0)</f>
        <v>STYRKALF</v>
      </c>
      <c r="C216" s="1" t="str">
        <f>VLOOKUP($E216,Dold_variabelinfo!$A:$C,COLUMN(Dold_variabelinfo!$C:$C),0)</f>
        <v>Styrka</v>
      </c>
      <c r="E216" s="1" t="s">
        <v>645</v>
      </c>
      <c r="F216" s="1" t="s">
        <v>497</v>
      </c>
      <c r="G216" s="1" t="s">
        <v>313</v>
      </c>
      <c r="H216" s="1">
        <f>IF(SUM(LMED!J$3:J$921)=0,0,1)</f>
        <v>0</v>
      </c>
      <c r="I216" s="1">
        <f ca="1">VLOOKUP($E216,INDIRECT("'"&amp;$G216&amp;"'!C"&amp;COLUMN(LMED!$G:$G)&amp;":C"&amp;COLUMN(LMED!$J:$J),FALSE),COLUMN(LMED!$J:$J)-COLUMN(LMED!$G:$G)+1,0)</f>
        <v>0</v>
      </c>
      <c r="J216" s="1">
        <f t="shared" ca="1" si="5"/>
        <v>0</v>
      </c>
    </row>
    <row r="217" spans="1:10" x14ac:dyDescent="0.25">
      <c r="A217" s="1" t="str">
        <f ca="1">IF(J217=1,SUM(J$2:J217),"")</f>
        <v/>
      </c>
      <c r="B217" s="1" t="str">
        <f>VLOOKUP($E217,Dold_variabelinfo!$A:$C,COLUMN(Dold_variabelinfo!$B:$B),0)</f>
        <v>STYRKNUM</v>
      </c>
      <c r="C217" s="1" t="str">
        <f>VLOOKUP($E217,Dold_variabelinfo!$A:$C,COLUMN(Dold_variabelinfo!$C:$C),0)</f>
        <v>Styrka, numerisk</v>
      </c>
      <c r="E217" s="1" t="s">
        <v>648</v>
      </c>
      <c r="F217" s="1" t="s">
        <v>497</v>
      </c>
      <c r="G217" s="1" t="s">
        <v>313</v>
      </c>
      <c r="H217" s="1">
        <f>IF(SUM(LMED!J$3:J$921)=0,0,1)</f>
        <v>0</v>
      </c>
      <c r="I217" s="1">
        <f ca="1">VLOOKUP($E217,INDIRECT("'"&amp;$G217&amp;"'!C"&amp;COLUMN(LMED!$G:$G)&amp;":C"&amp;COLUMN(LMED!$J:$J),FALSE),COLUMN(LMED!$J:$J)-COLUMN(LMED!$G:$G)+1,0)</f>
        <v>0</v>
      </c>
      <c r="J217" s="1">
        <f t="shared" ca="1" si="5"/>
        <v>0</v>
      </c>
    </row>
    <row r="218" spans="1:10" x14ac:dyDescent="0.25">
      <c r="A218" s="1" t="str">
        <f ca="1">IF(J218=1,SUM(J$2:J218),"")</f>
        <v/>
      </c>
      <c r="B218" s="1" t="str">
        <f>VLOOKUP($E218,Dold_variabelinfo!$A:$C,COLUMN(Dold_variabelinfo!$B:$B),0)</f>
        <v>SUBNAMN</v>
      </c>
      <c r="C218" s="1" t="str">
        <f>VLOOKUP($E218,Dold_variabelinfo!$A:$C,COLUMN(Dold_variabelinfo!$C:$C),0)</f>
        <v>Substansnamn</v>
      </c>
      <c r="E218" s="1" t="s">
        <v>651</v>
      </c>
      <c r="F218" s="1" t="s">
        <v>497</v>
      </c>
      <c r="G218" s="1" t="s">
        <v>313</v>
      </c>
      <c r="H218" s="1">
        <f>IF(SUM(LMED!J$3:J$921)=0,0,1)</f>
        <v>0</v>
      </c>
      <c r="I218" s="1">
        <f ca="1">VLOOKUP($E218,INDIRECT("'"&amp;$G218&amp;"'!C"&amp;COLUMN(LMED!$G:$G)&amp;":C"&amp;COLUMN(LMED!$J:$J),FALSE),COLUMN(LMED!$J:$J)-COLUMN(LMED!$G:$G)+1,0)</f>
        <v>0</v>
      </c>
      <c r="J218" s="1">
        <f t="shared" ca="1" si="5"/>
        <v>0</v>
      </c>
    </row>
    <row r="219" spans="1:10" x14ac:dyDescent="0.25">
      <c r="A219" s="1" t="str">
        <f ca="1">IF(J219=1,SUM(J$2:J219),"")</f>
        <v/>
      </c>
      <c r="B219" s="1" t="str">
        <f>VLOOKUP($E219,Dold_variabelinfo!$A:$C,COLUMN(Dold_variabelinfo!$B:$B),0)</f>
        <v>TKOST</v>
      </c>
      <c r="C219" s="1" t="str">
        <f>VLOOKUP($E219,Dold_variabelinfo!$A:$C,COLUMN(Dold_variabelinfo!$C:$C),0)</f>
        <v xml:space="preserve">Totalkostnad, exkl. moms </v>
      </c>
      <c r="E219" s="1" t="s">
        <v>654</v>
      </c>
      <c r="F219" s="1" t="s">
        <v>497</v>
      </c>
      <c r="G219" s="1" t="s">
        <v>313</v>
      </c>
      <c r="H219" s="1">
        <f>IF(SUM(LMED!J$3:J$921)=0,0,1)</f>
        <v>0</v>
      </c>
      <c r="I219" s="1">
        <f ca="1">VLOOKUP($E219,INDIRECT("'"&amp;$G219&amp;"'!C"&amp;COLUMN(LMED!$G:$G)&amp;":C"&amp;COLUMN(LMED!$J:$J),FALSE),COLUMN(LMED!$J:$J)-COLUMN(LMED!$G:$G)+1,0)</f>
        <v>0</v>
      </c>
      <c r="J219" s="1">
        <f t="shared" ca="1" si="5"/>
        <v>0</v>
      </c>
    </row>
    <row r="220" spans="1:10" x14ac:dyDescent="0.25">
      <c r="A220" s="1" t="str">
        <f ca="1">IF(J220=1,SUM(J$2:J220),"")</f>
        <v/>
      </c>
      <c r="B220" s="1" t="str">
        <f>VLOOKUP($E220,Dold_variabelinfo!$A:$C,COLUMN(Dold_variabelinfo!$B:$B),0)</f>
        <v>TRANSTYP</v>
      </c>
      <c r="C220" s="1" t="str">
        <f>VLOOKUP($E220,Dold_variabelinfo!$A:$C,COLUMN(Dold_variabelinfo!$C:$C),0)</f>
        <v>Transaktionstyp</v>
      </c>
      <c r="E220" s="1" t="s">
        <v>657</v>
      </c>
      <c r="F220" s="1" t="s">
        <v>497</v>
      </c>
      <c r="G220" s="1" t="s">
        <v>313</v>
      </c>
      <c r="H220" s="1">
        <f>IF(SUM(LMED!J$3:J$921)=0,0,1)</f>
        <v>0</v>
      </c>
      <c r="I220" s="1">
        <f ca="1">VLOOKUP($E220,INDIRECT("'"&amp;$G220&amp;"'!C"&amp;COLUMN(LMED!$G:$G)&amp;":C"&amp;COLUMN(LMED!$J:$J),FALSE),COLUMN(LMED!$J:$J)-COLUMN(LMED!$G:$G)+1,0)</f>
        <v>0</v>
      </c>
      <c r="J220" s="1">
        <f t="shared" ca="1" si="5"/>
        <v>0</v>
      </c>
    </row>
    <row r="221" spans="1:10" x14ac:dyDescent="0.25">
      <c r="A221" s="1" t="str">
        <f ca="1">IF(J221=1,SUM(J$2:J221),"")</f>
        <v/>
      </c>
      <c r="B221" s="1" t="str">
        <f>VLOOKUP($E221,Dold_variabelinfo!$A:$C,COLUMN(Dold_variabelinfo!$B:$B),0)</f>
        <v>URSPR</v>
      </c>
      <c r="C221" s="1" t="str">
        <f>VLOOKUP($E221,Dold_variabelinfo!$A:$C,COLUMN(Dold_variabelinfo!$C:$C),0)</f>
        <v>Ursprung</v>
      </c>
      <c r="E221" s="1" t="s">
        <v>660</v>
      </c>
      <c r="F221" s="1" t="s">
        <v>497</v>
      </c>
      <c r="G221" s="1" t="s">
        <v>313</v>
      </c>
      <c r="H221" s="1">
        <f>IF(SUM(LMED!J$3:J$921)=0,0,1)</f>
        <v>0</v>
      </c>
      <c r="I221" s="1">
        <f ca="1">VLOOKUP($E221,INDIRECT("'"&amp;$G221&amp;"'!C"&amp;COLUMN(LMED!$G:$G)&amp;":C"&amp;COLUMN(LMED!$J:$J),FALSE),COLUMN(LMED!$J:$J)-COLUMN(LMED!$G:$G)+1,0)</f>
        <v>0</v>
      </c>
      <c r="J221" s="1">
        <f t="shared" ca="1" si="5"/>
        <v>0</v>
      </c>
    </row>
    <row r="222" spans="1:10" x14ac:dyDescent="0.25">
      <c r="A222" s="1" t="str">
        <f ca="1">IF(J222=1,SUM(J$2:J222),"")</f>
        <v/>
      </c>
      <c r="B222" s="1" t="str">
        <f>VLOOKUP($E222,Dold_variabelinfo!$A:$C,COLUMN(Dold_variabelinfo!$B:$B),0)</f>
        <v>UTBK</v>
      </c>
      <c r="C222" s="1" t="str">
        <f>VLOOKUP($E222,Dold_variabelinfo!$A:$C,COLUMN(Dold_variabelinfo!$C:$C),0)</f>
        <v>Utbildningskod</v>
      </c>
      <c r="E222" s="1" t="s">
        <v>664</v>
      </c>
      <c r="F222" s="1" t="s">
        <v>497</v>
      </c>
      <c r="G222" s="1" t="s">
        <v>313</v>
      </c>
      <c r="H222" s="1">
        <f>IF(SUM(LMED!J$3:J$921)=0,0,1)</f>
        <v>0</v>
      </c>
      <c r="I222" s="1">
        <f ca="1">VLOOKUP($E222,INDIRECT("'"&amp;$G222&amp;"'!C"&amp;COLUMN(LMED!$G:$G)&amp;":C"&amp;COLUMN(LMED!$J:$J),FALSE),COLUMN(LMED!$J:$J)-COLUMN(LMED!$G:$G)+1,0)</f>
        <v>0</v>
      </c>
      <c r="J222" s="1">
        <f t="shared" ca="1" si="5"/>
        <v>0</v>
      </c>
    </row>
    <row r="223" spans="1:10" x14ac:dyDescent="0.25">
      <c r="A223" s="1" t="str">
        <f ca="1">IF(J223=1,SUM(J$2:J223),"")</f>
        <v/>
      </c>
      <c r="B223" s="1" t="str">
        <f>VLOOKUP($E223,Dold_variabelinfo!$A:$C,COLUMN(Dold_variabelinfo!$B:$B),0)</f>
        <v>UTFKAT</v>
      </c>
      <c r="C223" s="1" t="str">
        <f>VLOOKUP($E223,Dold_variabelinfo!$A:$C,COLUMN(Dold_variabelinfo!$C:$C),0)</f>
        <v>Utfärdarkategori</v>
      </c>
      <c r="E223" s="1" t="s">
        <v>668</v>
      </c>
      <c r="F223" s="1" t="s">
        <v>497</v>
      </c>
      <c r="G223" s="1" t="s">
        <v>313</v>
      </c>
      <c r="H223" s="1">
        <f>IF(SUM(LMED!J$3:J$921)=0,0,1)</f>
        <v>0</v>
      </c>
      <c r="I223" s="1">
        <f ca="1">VLOOKUP($E223,INDIRECT("'"&amp;$G223&amp;"'!C"&amp;COLUMN(LMED!$G:$G)&amp;":C"&amp;COLUMN(LMED!$J:$J),FALSE),COLUMN(LMED!$J:$J)-COLUMN(LMED!$G:$G)+1,0)</f>
        <v>0</v>
      </c>
      <c r="J223" s="1">
        <f t="shared" ca="1" si="5"/>
        <v>0</v>
      </c>
    </row>
    <row r="224" spans="1:10" x14ac:dyDescent="0.25">
      <c r="A224" s="1" t="str">
        <f ca="1">IF(J224=1,SUM(J$2:J224),"")</f>
        <v/>
      </c>
      <c r="B224" s="1" t="str">
        <f>VLOOKUP($E224,Dold_variabelinfo!$A:$C,COLUMN(Dold_variabelinfo!$B:$B),0)</f>
        <v>VARUID</v>
      </c>
      <c r="C224" s="1" t="str">
        <f>VLOOKUP($E224,Dold_variabelinfo!$A:$C,COLUMN(Dold_variabelinfo!$C:$C),0)</f>
        <v>Varuidentitet expedierad</v>
      </c>
      <c r="E224" s="1" t="s">
        <v>671</v>
      </c>
      <c r="F224" s="1" t="s">
        <v>497</v>
      </c>
      <c r="G224" s="1" t="s">
        <v>313</v>
      </c>
      <c r="H224" s="1">
        <f>IF(SUM(LMED!J$3:J$921)=0,0,1)</f>
        <v>0</v>
      </c>
      <c r="I224" s="1">
        <f ca="1">VLOOKUP($E224,INDIRECT("'"&amp;$G224&amp;"'!C"&amp;COLUMN(LMED!$G:$G)&amp;":C"&amp;COLUMN(LMED!$J:$J),FALSE),COLUMN(LMED!$J:$J)-COLUMN(LMED!$G:$G)+1,0)</f>
        <v>0</v>
      </c>
      <c r="J224" s="1">
        <f t="shared" ca="1" si="5"/>
        <v>0</v>
      </c>
    </row>
    <row r="225" spans="1:11" x14ac:dyDescent="0.25">
      <c r="A225" s="1" t="str">
        <f ca="1">IF(J225=1,SUM(J$2:J225),"")</f>
        <v/>
      </c>
      <c r="B225" s="1" t="str">
        <f>VLOOKUP($E225,Dold_variabelinfo!$A:$C,COLUMN(Dold_variabelinfo!$B:$B),0)</f>
        <v>VARUNR</v>
      </c>
      <c r="C225" s="1" t="str">
        <f>VLOOKUP($E225,Dold_variabelinfo!$A:$C,COLUMN(Dold_variabelinfo!$C:$C),0)</f>
        <v>Varunummer expedierad</v>
      </c>
      <c r="E225" s="1" t="s">
        <v>675</v>
      </c>
      <c r="F225" s="1" t="s">
        <v>497</v>
      </c>
      <c r="G225" s="1" t="s">
        <v>313</v>
      </c>
      <c r="H225" s="1">
        <f>IF(SUM(LMED!J$3:J$921)=0,0,1)</f>
        <v>0</v>
      </c>
      <c r="I225" s="1">
        <f ca="1">VLOOKUP($E225,INDIRECT("'"&amp;$G225&amp;"'!C"&amp;COLUMN(LMED!$G:$G)&amp;":C"&amp;COLUMN(LMED!$J:$J),FALSE),COLUMN(LMED!$J:$J)-COLUMN(LMED!$G:$G)+1,0)</f>
        <v>0</v>
      </c>
      <c r="J225" s="1">
        <f t="shared" ca="1" si="5"/>
        <v>0</v>
      </c>
    </row>
    <row r="226" spans="1:11" x14ac:dyDescent="0.25">
      <c r="A226" s="1" t="str">
        <f ca="1">IF(J226=1,SUM(J$2:J226),"")</f>
        <v/>
      </c>
      <c r="B226" s="1" t="str">
        <f>VLOOKUP($E226,Dold_variabelinfo!$A:$C,COLUMN(Dold_variabelinfo!$B:$B),0)</f>
        <v>VARUTYP</v>
      </c>
      <c r="C226" s="1" t="str">
        <f>VLOOKUP($E226,Dold_variabelinfo!$A:$C,COLUMN(Dold_variabelinfo!$C:$C),0)</f>
        <v>Varutyp</v>
      </c>
      <c r="E226" s="1" t="s">
        <v>678</v>
      </c>
      <c r="F226" s="1" t="s">
        <v>497</v>
      </c>
      <c r="G226" s="1" t="s">
        <v>313</v>
      </c>
      <c r="H226" s="1">
        <f>IF(SUM(LMED!J$3:J$921)=0,0,1)</f>
        <v>0</v>
      </c>
      <c r="I226" s="1">
        <f ca="1">VLOOKUP($E226,INDIRECT("'"&amp;$G226&amp;"'!C"&amp;COLUMN(LMED!$G:$G)&amp;":C"&amp;COLUMN(LMED!$J:$J),FALSE),COLUMN(LMED!$J:$J)-COLUMN(LMED!$G:$G)+1,0)</f>
        <v>0</v>
      </c>
      <c r="J226" s="1">
        <f t="shared" ca="1" si="5"/>
        <v>0</v>
      </c>
    </row>
    <row r="227" spans="1:11" x14ac:dyDescent="0.25">
      <c r="A227" s="1" t="str">
        <f ca="1">IF(J227=1,SUM(J$2:J227),"")</f>
        <v/>
      </c>
      <c r="B227" s="1" t="str">
        <f>VLOOKUP($E227,Dold_variabelinfo!$A:$C,COLUMN(Dold_variabelinfo!$B:$B),0)</f>
        <v>VERKS</v>
      </c>
      <c r="C227" s="1" t="str">
        <f>VLOOKUP($E227,Dold_variabelinfo!$A:$C,COLUMN(Dold_variabelinfo!$C:$C),0)</f>
        <v>Verksamhetsinriktning</v>
      </c>
      <c r="E227" s="1" t="s">
        <v>681</v>
      </c>
      <c r="F227" s="1" t="s">
        <v>497</v>
      </c>
      <c r="G227" s="1" t="s">
        <v>313</v>
      </c>
      <c r="H227" s="1">
        <f>IF(SUM(LMED!J$3:J$921)=0,0,1)</f>
        <v>0</v>
      </c>
      <c r="I227" s="1">
        <f ca="1">VLOOKUP($E227,INDIRECT("'"&amp;$G227&amp;"'!C"&amp;COLUMN(LMED!$G:$G)&amp;":C"&amp;COLUMN(LMED!$J:$J),FALSE),COLUMN(LMED!$J:$J)-COLUMN(LMED!$G:$G)+1,0)</f>
        <v>0</v>
      </c>
      <c r="J227" s="1">
        <f t="shared" ca="1" si="5"/>
        <v>0</v>
      </c>
    </row>
    <row r="228" spans="1:11" x14ac:dyDescent="0.25">
      <c r="A228" s="1" t="str">
        <f ca="1">IF(J228=1,SUM(J$2:J228),"")</f>
        <v/>
      </c>
      <c r="B228" s="1" t="str">
        <f>VLOOKUP($E228,Dold_variabelinfo!$A:$C,COLUMN(Dold_variabelinfo!$B:$B),0)</f>
        <v>VFORM</v>
      </c>
      <c r="C228" s="1" t="str">
        <f>VLOOKUP($E228,Dold_variabelinfo!$A:$C,COLUMN(Dold_variabelinfo!$C:$C),0)</f>
        <v>Vårdform</v>
      </c>
      <c r="E228" s="1" t="s">
        <v>685</v>
      </c>
      <c r="F228" s="1" t="s">
        <v>497</v>
      </c>
      <c r="G228" s="1" t="s">
        <v>313</v>
      </c>
      <c r="H228" s="1">
        <f>IF(SUM(LMED!J$3:J$921)=0,0,1)</f>
        <v>0</v>
      </c>
      <c r="I228" s="1">
        <f ca="1">VLOOKUP($E228,INDIRECT("'"&amp;$G228&amp;"'!C"&amp;COLUMN(LMED!$G:$G)&amp;":C"&amp;COLUMN(LMED!$J:$J),FALSE),COLUMN(LMED!$J:$J)-COLUMN(LMED!$G:$G)+1,0)</f>
        <v>0</v>
      </c>
      <c r="J228" s="1">
        <f t="shared" ca="1" si="5"/>
        <v>0</v>
      </c>
    </row>
    <row r="229" spans="1:11" x14ac:dyDescent="0.25">
      <c r="A229" s="1" t="str">
        <f ca="1">IF(J229=1,SUM(J$2:J229),"")</f>
        <v/>
      </c>
      <c r="B229" s="1" t="str">
        <f>VLOOKUP($E229,Dold_variabelinfo!$A:$C,COLUMN(Dold_variabelinfo!$B:$B),0)</f>
        <v>YRKE</v>
      </c>
      <c r="C229" s="1" t="str">
        <f>VLOOKUP($E229,Dold_variabelinfo!$A:$C,COLUMN(Dold_variabelinfo!$C:$C),0)</f>
        <v>Yrke</v>
      </c>
      <c r="E229" s="1" t="s">
        <v>690</v>
      </c>
      <c r="F229" s="1" t="s">
        <v>497</v>
      </c>
      <c r="G229" s="1" t="s">
        <v>313</v>
      </c>
      <c r="H229" s="1">
        <f>IF(SUM(LMED!J$3:J$921)=0,0,1)</f>
        <v>0</v>
      </c>
      <c r="I229" s="1">
        <f ca="1">VLOOKUP($E229,INDIRECT("'"&amp;$G229&amp;"'!C"&amp;COLUMN(LMED!$G:$G)&amp;":C"&amp;COLUMN(LMED!$J:$J),FALSE),COLUMN(LMED!$J:$J)-COLUMN(LMED!$G:$G)+1,0)</f>
        <v>0</v>
      </c>
      <c r="J229" s="1">
        <f t="shared" ca="1" si="5"/>
        <v>0</v>
      </c>
    </row>
    <row r="230" spans="1:11" x14ac:dyDescent="0.25">
      <c r="A230" s="1" t="str">
        <f>IF(J230=1,SUM(J$2:J230),"")</f>
        <v/>
      </c>
      <c r="E230" s="48"/>
      <c r="H230" s="1">
        <f>IF(SUM(MFR!J$4:J$1001)=0,0,1)</f>
        <v>0</v>
      </c>
      <c r="I230" s="1">
        <v>1</v>
      </c>
      <c r="J230" s="1">
        <f t="shared" ref="J230:J292" si="6">H230*I230</f>
        <v>0</v>
      </c>
    </row>
    <row r="231" spans="1:11" x14ac:dyDescent="0.25">
      <c r="A231" s="1" t="str">
        <f>IF(J231=1,SUM(J$2:J231),"")</f>
        <v/>
      </c>
      <c r="E231" s="48"/>
      <c r="H231" s="1">
        <f>IF(SUM(MFR!J$4:J$1001)=0,0,1)</f>
        <v>0</v>
      </c>
      <c r="I231" s="15">
        <v>1</v>
      </c>
      <c r="J231" s="1">
        <f t="shared" si="6"/>
        <v>0</v>
      </c>
    </row>
    <row r="232" spans="1:11" x14ac:dyDescent="0.25">
      <c r="A232" s="1" t="str">
        <f>IF(J232=1,SUM(J$2:J232),"")</f>
        <v/>
      </c>
      <c r="B232" s="1" t="str">
        <f>VLOOKUP(F232,Dold_registerinfo!$A:$E,COLUMN(Dold_registerinfo!$D:$D),0)</f>
        <v>Medicinska födelseregistret (MFR)</v>
      </c>
      <c r="E232" s="49"/>
      <c r="F232" s="39" t="s">
        <v>924</v>
      </c>
      <c r="G232" s="39" t="s">
        <v>925</v>
      </c>
      <c r="H232" s="1">
        <f>IF(SUM(MFR!J$4:J$1001)=0,0,1)</f>
        <v>0</v>
      </c>
      <c r="I232" s="1">
        <v>1</v>
      </c>
      <c r="J232" s="1">
        <f t="shared" si="6"/>
        <v>0</v>
      </c>
      <c r="K232" s="39" t="s">
        <v>308</v>
      </c>
    </row>
    <row r="233" spans="1:11" x14ac:dyDescent="0.25">
      <c r="A233" s="1" t="str">
        <f>IF(J233=1,SUM(J$2:J233),"")</f>
        <v/>
      </c>
      <c r="B233" s="1" t="s">
        <v>2</v>
      </c>
      <c r="C233" s="1" t="s">
        <v>3</v>
      </c>
      <c r="E233" s="49"/>
      <c r="F233" s="39" t="s">
        <v>924</v>
      </c>
      <c r="G233" s="39" t="s">
        <v>925</v>
      </c>
      <c r="H233" s="1">
        <f>IF(SUM(MFR!J$4:J$1001)=0,0,1)</f>
        <v>0</v>
      </c>
      <c r="I233" s="1">
        <v>1</v>
      </c>
      <c r="J233" s="1">
        <f t="shared" si="6"/>
        <v>0</v>
      </c>
      <c r="K233" s="39" t="s">
        <v>308</v>
      </c>
    </row>
    <row r="234" spans="1:11" x14ac:dyDescent="0.25">
      <c r="A234" s="1" t="str">
        <f ca="1">IF(J234=1,SUM(J$2:J234),"")</f>
        <v/>
      </c>
      <c r="B234" s="1" t="str">
        <f>VLOOKUP($E234,Dold_variabelinfo!$A:$C,COLUMN(Dold_variabelinfo!$B:$B),0)</f>
        <v>ACIDOS</v>
      </c>
      <c r="C234" s="1" t="str">
        <f>VLOOKUP($E234,Dold_variabelinfo!$A:$C,COLUMN(Dold_variabelinfo!$C:$C),0)</f>
        <v>Acidoskorrektion</v>
      </c>
      <c r="E234" s="1" t="s">
        <v>926</v>
      </c>
      <c r="F234" s="39" t="s">
        <v>924</v>
      </c>
      <c r="G234" s="39" t="s">
        <v>925</v>
      </c>
      <c r="H234" s="1">
        <f>IF(SUM(MFR!J$4:J$1001)=0,0,1)</f>
        <v>0</v>
      </c>
      <c r="I234" s="1">
        <f ca="1">VLOOKUP($E234,INDIRECT("'"&amp;$G234&amp;"'!C"&amp;COLUMN(MFR!$G:$G)&amp;":C"&amp;COLUMN(MFR!$J:$J),FALSE),COLUMN(MFR!$J:$J)-COLUMN(MFR!$G:$G)+1,0)</f>
        <v>0</v>
      </c>
      <c r="J234" s="1">
        <f t="shared" ca="1" si="6"/>
        <v>0</v>
      </c>
      <c r="K234" s="39"/>
    </row>
    <row r="235" spans="1:11" x14ac:dyDescent="0.25">
      <c r="A235" s="1" t="str">
        <f ca="1">IF(J235=1,SUM(J$2:J235),"")</f>
        <v/>
      </c>
      <c r="B235" s="1" t="str">
        <f>VLOOKUP($E235,Dold_variabelinfo!$A:$C,COLUMN(Dold_variabelinfo!$B:$B),0)</f>
        <v>AKUPUNKT</v>
      </c>
      <c r="C235" s="1" t="str">
        <f>VLOOKUP($E235,Dold_variabelinfo!$A:$C,COLUMN(Dold_variabelinfo!$C:$C),0)</f>
        <v>Akupunktur</v>
      </c>
      <c r="E235" s="1" t="s">
        <v>930</v>
      </c>
      <c r="F235" s="39" t="s">
        <v>924</v>
      </c>
      <c r="G235" s="39" t="s">
        <v>925</v>
      </c>
      <c r="H235" s="1">
        <f>IF(SUM(MFR!J$4:J$1001)=0,0,1)</f>
        <v>0</v>
      </c>
      <c r="I235" s="1">
        <f ca="1">VLOOKUP($E235,INDIRECT("'"&amp;$G235&amp;"'!C"&amp;COLUMN(MFR!$G:$G)&amp;":C"&amp;COLUMN(MFR!$J:$J),FALSE),COLUMN(MFR!$J:$J)-COLUMN(MFR!$G:$G)+1,0)</f>
        <v>0</v>
      </c>
      <c r="J235" s="1">
        <f t="shared" ca="1" si="6"/>
        <v>0</v>
      </c>
      <c r="K235" s="39"/>
    </row>
    <row r="236" spans="1:11" x14ac:dyDescent="0.25">
      <c r="A236" s="1" t="str">
        <f ca="1">IF(J236=1,SUM(J$2:J236),"")</f>
        <v/>
      </c>
      <c r="B236" s="1" t="str">
        <f>VLOOKUP($E236,Dold_variabelinfo!$A:$C,COLUMN(Dold_variabelinfo!$B:$B),0)</f>
        <v>AMNIO</v>
      </c>
      <c r="C236" s="1" t="str">
        <f>VLOOKUP($E236,Dold_variabelinfo!$A:$C,COLUMN(Dold_variabelinfo!$C:$C),0)</f>
        <v>Fosterdiagnostik  amniocentes</v>
      </c>
      <c r="E236" s="1" t="s">
        <v>934</v>
      </c>
      <c r="F236" s="39" t="s">
        <v>924</v>
      </c>
      <c r="G236" s="39" t="s">
        <v>925</v>
      </c>
      <c r="H236" s="1">
        <f>IF(SUM(MFR!J$4:J$1001)=0,0,1)</f>
        <v>0</v>
      </c>
      <c r="I236" s="1">
        <f ca="1">VLOOKUP($E236,INDIRECT("'"&amp;$G236&amp;"'!C"&amp;COLUMN(MFR!$G:$G)&amp;":C"&amp;COLUMN(MFR!$J:$J),FALSE),COLUMN(MFR!$J:$J)-COLUMN(MFR!$G:$G)+1,0)</f>
        <v>0</v>
      </c>
      <c r="J236" s="1">
        <f t="shared" ca="1" si="6"/>
        <v>0</v>
      </c>
      <c r="K236" s="39"/>
    </row>
    <row r="237" spans="1:11" x14ac:dyDescent="0.25">
      <c r="A237" s="1" t="str">
        <f ca="1">IF(J237=1,SUM(J$2:J237),"")</f>
        <v/>
      </c>
      <c r="B237" s="1" t="str">
        <f>VLOOKUP($E237,Dold_variabelinfo!$A:$C,COLUMN(Dold_variabelinfo!$B:$B),0)</f>
        <v>AMNIOANM</v>
      </c>
      <c r="C237" s="1" t="str">
        <f>VLOOKUP($E237,Dold_variabelinfo!$A:$C,COLUMN(Dold_variabelinfo!$C:$C),0)</f>
        <v>Amniocentes anmärkning</v>
      </c>
      <c r="E237" s="1" t="s">
        <v>938</v>
      </c>
      <c r="F237" s="39" t="s">
        <v>924</v>
      </c>
      <c r="G237" s="39" t="s">
        <v>925</v>
      </c>
      <c r="H237" s="1">
        <f>IF(SUM(MFR!J$4:J$1001)=0,0,1)</f>
        <v>0</v>
      </c>
      <c r="I237" s="1">
        <f ca="1">VLOOKUP($E237,INDIRECT("'"&amp;$G237&amp;"'!C"&amp;COLUMN(MFR!$G:$G)&amp;":C"&amp;COLUMN(MFR!$J:$J),FALSE),COLUMN(MFR!$J:$J)-COLUMN(MFR!$G:$G)+1,0)</f>
        <v>0</v>
      </c>
      <c r="J237" s="1">
        <f t="shared" ca="1" si="6"/>
        <v>0</v>
      </c>
      <c r="K237" s="39"/>
    </row>
    <row r="238" spans="1:11" x14ac:dyDescent="0.25">
      <c r="A238" s="1" t="str">
        <f ca="1">IF(J238=1,SUM(J$2:J238),"")</f>
        <v/>
      </c>
      <c r="B238" s="1" t="str">
        <f>VLOOKUP($E238,Dold_variabelinfo!$A:$C,COLUMN(Dold_variabelinfo!$B:$B),0)</f>
        <v>AMNIODAT</v>
      </c>
      <c r="C238" s="1" t="str">
        <f>VLOOKUP($E238,Dold_variabelinfo!$A:$C,COLUMN(Dold_variabelinfo!$C:$C),0)</f>
        <v>Amniocentes datum</v>
      </c>
      <c r="E238" s="1" t="s">
        <v>942</v>
      </c>
      <c r="F238" s="39" t="s">
        <v>924</v>
      </c>
      <c r="G238" s="39" t="s">
        <v>925</v>
      </c>
      <c r="H238" s="1">
        <f>IF(SUM(MFR!J$4:J$1001)=0,0,1)</f>
        <v>0</v>
      </c>
      <c r="I238" s="1">
        <f ca="1">VLOOKUP($E238,INDIRECT("'"&amp;$G238&amp;"'!C"&amp;COLUMN(MFR!$G:$G)&amp;":C"&amp;COLUMN(MFR!$J:$J),FALSE),COLUMN(MFR!$J:$J)-COLUMN(MFR!$G:$G)+1,0)</f>
        <v>0</v>
      </c>
      <c r="J238" s="1">
        <f t="shared" ca="1" si="6"/>
        <v>0</v>
      </c>
      <c r="K238" s="39"/>
    </row>
    <row r="239" spans="1:11" x14ac:dyDescent="0.25">
      <c r="A239" s="1" t="str">
        <f ca="1">IF(J239=1,SUM(J$2:J239),"")</f>
        <v/>
      </c>
      <c r="B239" s="1" t="str">
        <f>VLOOKUP($E239,Dold_variabelinfo!$A:$C,COLUMN(Dold_variabelinfo!$B:$B),0)</f>
        <v>ANNANSML</v>
      </c>
      <c r="C239" s="1" t="str">
        <f>VLOOKUP($E239,Dold_variabelinfo!$A:$C,COLUMN(Dold_variabelinfo!$C:$C),0)</f>
        <v>Annan smärtlindring</v>
      </c>
      <c r="E239" s="1" t="s">
        <v>946</v>
      </c>
      <c r="F239" s="39" t="s">
        <v>924</v>
      </c>
      <c r="G239" s="39" t="s">
        <v>925</v>
      </c>
      <c r="H239" s="1">
        <f>IF(SUM(MFR!J$4:J$1001)=0,0,1)</f>
        <v>0</v>
      </c>
      <c r="I239" s="1">
        <f ca="1">VLOOKUP($E239,INDIRECT("'"&amp;$G239&amp;"'!C"&amp;COLUMN(MFR!$G:$G)&amp;":C"&amp;COLUMN(MFR!$J:$J),FALSE),COLUMN(MFR!$J:$J)-COLUMN(MFR!$G:$G)+1,0)</f>
        <v>0</v>
      </c>
      <c r="J239" s="1">
        <f t="shared" ca="1" si="6"/>
        <v>0</v>
      </c>
      <c r="K239" s="39"/>
    </row>
    <row r="240" spans="1:11" x14ac:dyDescent="0.25">
      <c r="A240" s="1" t="str">
        <f ca="1">IF(J240=1,SUM(J$2:J240),"")</f>
        <v/>
      </c>
      <c r="B240" s="1" t="str">
        <f>VLOOKUP($E240,Dold_variabelinfo!$A:$C,COLUMN(Dold_variabelinfo!$B:$B),0)</f>
        <v>APGAR1</v>
      </c>
      <c r="C240" s="1" t="str">
        <f>VLOOKUP($E240,Dold_variabelinfo!$A:$C,COLUMN(Dold_variabelinfo!$C:$C),0)</f>
        <v>Apgarbedömning vid 1 minut</v>
      </c>
      <c r="E240" s="1" t="s">
        <v>950</v>
      </c>
      <c r="F240" s="39" t="s">
        <v>924</v>
      </c>
      <c r="G240" s="39" t="s">
        <v>925</v>
      </c>
      <c r="H240" s="1">
        <f>IF(SUM(MFR!J$4:J$1001)=0,0,1)</f>
        <v>0</v>
      </c>
      <c r="I240" s="1">
        <f ca="1">VLOOKUP($E240,INDIRECT("'"&amp;$G240&amp;"'!C"&amp;COLUMN(MFR!$G:$G)&amp;":C"&amp;COLUMN(MFR!$J:$J),FALSE),COLUMN(MFR!$J:$J)-COLUMN(MFR!$G:$G)+1,0)</f>
        <v>0</v>
      </c>
      <c r="J240" s="1">
        <f t="shared" ca="1" si="6"/>
        <v>0</v>
      </c>
      <c r="K240" s="39"/>
    </row>
    <row r="241" spans="1:11" x14ac:dyDescent="0.25">
      <c r="A241" s="1" t="str">
        <f ca="1">IF(J241=1,SUM(J$2:J241),"")</f>
        <v/>
      </c>
      <c r="B241" s="1" t="str">
        <f>VLOOKUP($E241,Dold_variabelinfo!$A:$C,COLUMN(Dold_variabelinfo!$B:$B),0)</f>
        <v>APGAR10</v>
      </c>
      <c r="C241" s="1" t="str">
        <f>VLOOKUP($E241,Dold_variabelinfo!$A:$C,COLUMN(Dold_variabelinfo!$C:$C),0)</f>
        <v>Apgarbedömning vid 10 minuter</v>
      </c>
      <c r="E241" s="1" t="s">
        <v>954</v>
      </c>
      <c r="F241" s="39" t="s">
        <v>924</v>
      </c>
      <c r="G241" s="39" t="s">
        <v>925</v>
      </c>
      <c r="H241" s="1">
        <f>IF(SUM(MFR!J$4:J$1001)=0,0,1)</f>
        <v>0</v>
      </c>
      <c r="I241" s="1">
        <f ca="1">VLOOKUP($E241,INDIRECT("'"&amp;$G241&amp;"'!C"&amp;COLUMN(MFR!$G:$G)&amp;":C"&amp;COLUMN(MFR!$J:$J),FALSE),COLUMN(MFR!$J:$J)-COLUMN(MFR!$G:$G)+1,0)</f>
        <v>0</v>
      </c>
      <c r="J241" s="1">
        <f t="shared" ca="1" si="6"/>
        <v>0</v>
      </c>
      <c r="K241" s="39"/>
    </row>
    <row r="242" spans="1:11" x14ac:dyDescent="0.25">
      <c r="A242" s="1" t="str">
        <f ca="1">IF(J242=1,SUM(J$2:J242),"")</f>
        <v/>
      </c>
      <c r="B242" s="1" t="str">
        <f>VLOOKUP($E242,Dold_variabelinfo!$A:$C,COLUMN(Dold_variabelinfo!$B:$B),0)</f>
        <v>APGAR5</v>
      </c>
      <c r="C242" s="1" t="str">
        <f>VLOOKUP($E242,Dold_variabelinfo!$A:$C,COLUMN(Dold_variabelinfo!$C:$C),0)</f>
        <v>Apgarbedömning vid 5 minuter</v>
      </c>
      <c r="E242" s="1" t="s">
        <v>958</v>
      </c>
      <c r="F242" s="39" t="s">
        <v>924</v>
      </c>
      <c r="G242" s="39" t="s">
        <v>925</v>
      </c>
      <c r="H242" s="1">
        <f>IF(SUM(MFR!J$4:J$1001)=0,0,1)</f>
        <v>0</v>
      </c>
      <c r="I242" s="1">
        <f ca="1">VLOOKUP($E242,INDIRECT("'"&amp;$G242&amp;"'!C"&amp;COLUMN(MFR!$G:$G)&amp;":C"&amp;COLUMN(MFR!$J:$J),FALSE),COLUMN(MFR!$J:$J)-COLUMN(MFR!$G:$G)+1,0)</f>
        <v>0</v>
      </c>
      <c r="J242" s="1">
        <f t="shared" ca="1" si="6"/>
        <v>0</v>
      </c>
      <c r="K242" s="39"/>
    </row>
    <row r="243" spans="1:11" x14ac:dyDescent="0.25">
      <c r="A243" s="1" t="str">
        <f ca="1">IF(J243=1,SUM(J$2:J243),"")</f>
        <v/>
      </c>
      <c r="B243" s="1" t="str">
        <f>VLOOKUP($E243,Dold_variabelinfo!$A:$C,COLUMN(Dold_variabelinfo!$B:$B),0)</f>
        <v>AR</v>
      </c>
      <c r="C243" s="1" t="str">
        <f>VLOOKUP($E243,Dold_variabelinfo!$A:$C,COLUMN(Dold_variabelinfo!$C:$C),0)</f>
        <v>År</v>
      </c>
      <c r="E243" s="1" t="s">
        <v>962</v>
      </c>
      <c r="F243" s="39" t="s">
        <v>924</v>
      </c>
      <c r="G243" s="39" t="s">
        <v>925</v>
      </c>
      <c r="H243" s="1">
        <f>IF(SUM(MFR!J$4:J$1001)=0,0,1)</f>
        <v>0</v>
      </c>
      <c r="I243" s="1">
        <f ca="1">VLOOKUP($E243,INDIRECT("'"&amp;$G243&amp;"'!C"&amp;COLUMN(MFR!$G:$G)&amp;":C"&amp;COLUMN(MFR!$J:$J),FALSE),COLUMN(MFR!$J:$J)-COLUMN(MFR!$G:$G)+1,0)</f>
        <v>0</v>
      </c>
      <c r="J243" s="1">
        <f t="shared" ca="1" si="6"/>
        <v>0</v>
      </c>
      <c r="K243" s="39"/>
    </row>
    <row r="244" spans="1:11" x14ac:dyDescent="0.25">
      <c r="A244" s="1" t="str">
        <f ca="1">IF(J244=1,SUM(J$2:J244),"")</f>
        <v/>
      </c>
      <c r="B244" s="1" t="str">
        <f>VLOOKUP($E244,Dold_variabelinfo!$A:$C,COLUMN(Dold_variabelinfo!$B:$B),0)</f>
        <v>ARBETE</v>
      </c>
      <c r="C244" s="1" t="str">
        <f>VLOOKUP($E244,Dold_variabelinfo!$A:$C,COLUMN(Dold_variabelinfo!$C:$C),0)</f>
        <v>Arbete</v>
      </c>
      <c r="E244" s="1" t="s">
        <v>965</v>
      </c>
      <c r="F244" s="39" t="s">
        <v>924</v>
      </c>
      <c r="G244" s="39" t="s">
        <v>925</v>
      </c>
      <c r="H244" s="1">
        <f>IF(SUM(MFR!J$4:J$1001)=0,0,1)</f>
        <v>0</v>
      </c>
      <c r="I244" s="1">
        <f ca="1">VLOOKUP($E244,INDIRECT("'"&amp;$G244&amp;"'!C"&amp;COLUMN(MFR!$G:$G)&amp;":C"&amp;COLUMN(MFR!$J:$J),FALSE),COLUMN(MFR!$J:$J)-COLUMN(MFR!$G:$G)+1,0)</f>
        <v>0</v>
      </c>
      <c r="J244" s="1">
        <f t="shared" ca="1" si="6"/>
        <v>0</v>
      </c>
      <c r="K244" s="39"/>
    </row>
    <row r="245" spans="1:11" x14ac:dyDescent="0.25">
      <c r="A245" s="1" t="str">
        <f ca="1">IF(J245=1,SUM(J$2:J245),"")</f>
        <v/>
      </c>
      <c r="B245" s="1" t="str">
        <f>VLOOKUP($E245,Dold_variabelinfo!$A:$C,COLUMN(Dold_variabelinfo!$B:$B),0)</f>
        <v>ASTMA</v>
      </c>
      <c r="C245" s="1" t="str">
        <f>VLOOKUP($E245,Dold_variabelinfo!$A:$C,COLUMN(Dold_variabelinfo!$C:$C),0)</f>
        <v>Lungsjukdom/astma</v>
      </c>
      <c r="E245" s="1" t="s">
        <v>969</v>
      </c>
      <c r="F245" s="39" t="s">
        <v>924</v>
      </c>
      <c r="G245" s="39" t="s">
        <v>925</v>
      </c>
      <c r="H245" s="1">
        <f>IF(SUM(MFR!J$4:J$1001)=0,0,1)</f>
        <v>0</v>
      </c>
      <c r="I245" s="1">
        <f ca="1">VLOOKUP($E245,INDIRECT("'"&amp;$G245&amp;"'!C"&amp;COLUMN(MFR!$G:$G)&amp;":C"&amp;COLUMN(MFR!$J:$J),FALSE),COLUMN(MFR!$J:$J)-COLUMN(MFR!$G:$G)+1,0)</f>
        <v>0</v>
      </c>
      <c r="J245" s="1">
        <f t="shared" ca="1" si="6"/>
        <v>0</v>
      </c>
      <c r="K245" s="39"/>
    </row>
    <row r="246" spans="1:11" x14ac:dyDescent="0.25">
      <c r="A246" s="1" t="str">
        <f ca="1">IF(J246=1,SUM(J$2:J246),"")</f>
        <v/>
      </c>
      <c r="B246" s="1" t="str">
        <f>VLOOKUP($E246,Dold_variabelinfo!$A:$C,COLUMN(Dold_variabelinfo!$B:$B),0)</f>
        <v>ATC</v>
      </c>
      <c r="C246" s="1" t="str">
        <f>VLOOKUP($E246,Dold_variabelinfo!$A:$C,COLUMN(Dold_variabelinfo!$C:$C),0)</f>
        <v>Information om läkemedelsanvändning under graviditeten. ATC-kod enligt varuregistret. Översatt från fritext till ATC-kod. Kan innehålla receptfria såväl som receptförskrivna läkemedel.</v>
      </c>
      <c r="E246" s="1" t="s">
        <v>973</v>
      </c>
      <c r="F246" s="39" t="s">
        <v>924</v>
      </c>
      <c r="G246" s="39" t="s">
        <v>925</v>
      </c>
      <c r="H246" s="1">
        <f>IF(SUM(MFR!J$4:J$1001)=0,0,1)</f>
        <v>0</v>
      </c>
      <c r="I246" s="1">
        <f ca="1">VLOOKUP($E246,INDIRECT("'"&amp;$G246&amp;"'!C"&amp;COLUMN(MFR!$G:$G)&amp;":C"&amp;COLUMN(MFR!$J:$J),FALSE),COLUMN(MFR!$J:$J)-COLUMN(MFR!$G:$G)+1,0)</f>
        <v>0</v>
      </c>
      <c r="J246" s="1">
        <f t="shared" ca="1" si="6"/>
        <v>0</v>
      </c>
      <c r="K246" s="39"/>
    </row>
    <row r="247" spans="1:11" x14ac:dyDescent="0.25">
      <c r="A247" s="1" t="str">
        <f ca="1">IF(J247=1,SUM(J$2:J247),"")</f>
        <v/>
      </c>
      <c r="B247" s="1" t="str">
        <f>VLOOKUP($E247,Dold_variabelinfo!$A:$C,COLUMN(Dold_variabelinfo!$B:$B),0)</f>
        <v>BAD</v>
      </c>
      <c r="C247" s="1" t="str">
        <f>VLOOKUP($E247,Dold_variabelinfo!$A:$C,COLUMN(Dold_variabelinfo!$C:$C),0)</f>
        <v>Bad</v>
      </c>
      <c r="E247" s="1" t="s">
        <v>976</v>
      </c>
      <c r="F247" s="39" t="s">
        <v>924</v>
      </c>
      <c r="G247" s="39" t="s">
        <v>925</v>
      </c>
      <c r="H247" s="1">
        <f>IF(SUM(MFR!J$4:J$1001)=0,0,1)</f>
        <v>0</v>
      </c>
      <c r="I247" s="1">
        <f ca="1">VLOOKUP($E247,INDIRECT("'"&amp;$G247&amp;"'!C"&amp;COLUMN(MFR!$G:$G)&amp;":C"&amp;COLUMN(MFR!$J:$J),FALSE),COLUMN(MFR!$J:$J)-COLUMN(MFR!$G:$G)+1,0)</f>
        <v>0</v>
      </c>
      <c r="J247" s="1">
        <f t="shared" ca="1" si="6"/>
        <v>0</v>
      </c>
      <c r="K247" s="39"/>
    </row>
    <row r="248" spans="1:11" x14ac:dyDescent="0.25">
      <c r="A248" s="1" t="str">
        <f ca="1">IF(J248=1,SUM(J$2:J248),"")</f>
        <v/>
      </c>
      <c r="B248" s="1" t="str">
        <f>VLOOKUP($E248,Dold_variabelinfo!$A:$C,COLUMN(Dold_variabelinfo!$B:$B),0)</f>
        <v>BDIAG1-BDIAG12</v>
      </c>
      <c r="C248" s="1" t="str">
        <f>VLOOKUP($E248,Dold_variabelinfo!$A:$C,COLUMN(Dold_variabelinfo!$C:$C),0)</f>
        <v>Barnets diagnos 1-12</v>
      </c>
      <c r="E248" s="1" t="s">
        <v>1591</v>
      </c>
      <c r="F248" s="39" t="s">
        <v>924</v>
      </c>
      <c r="G248" s="39" t="s">
        <v>925</v>
      </c>
      <c r="H248" s="1">
        <f>IF(SUM(MFR!J$4:J$1001)=0,0,1)</f>
        <v>0</v>
      </c>
      <c r="I248" s="1">
        <f ca="1">VLOOKUP($E248,INDIRECT("'"&amp;$G248&amp;"'!C"&amp;COLUMN(MFR!$G:$G)&amp;":C"&amp;COLUMN(MFR!$J:$J),FALSE),COLUMN(MFR!$J:$J)-COLUMN(MFR!$G:$G)+1,0)</f>
        <v>0</v>
      </c>
      <c r="J248" s="1">
        <f t="shared" ca="1" si="6"/>
        <v>0</v>
      </c>
      <c r="K248" s="39"/>
    </row>
    <row r="249" spans="1:11" x14ac:dyDescent="0.25">
      <c r="A249" s="1" t="str">
        <f ca="1">IF(J249=1,SUM(J$2:J249),"")</f>
        <v/>
      </c>
      <c r="B249" s="1" t="str">
        <f>VLOOKUP($E249,Dold_variabelinfo!$A:$C,COLUMN(Dold_variabelinfo!$B:$B),0)</f>
        <v>BDIAGNOS</v>
      </c>
      <c r="C249" s="1" t="str">
        <f>VLOOKUP($E249,Dold_variabelinfo!$A:$C,COLUMN(Dold_variabelinfo!$C:$C),0)</f>
        <v xml:space="preserve">Barnets diagnoser </v>
      </c>
      <c r="E249" s="1" t="s">
        <v>981</v>
      </c>
      <c r="F249" s="39" t="s">
        <v>924</v>
      </c>
      <c r="G249" s="39" t="s">
        <v>925</v>
      </c>
      <c r="H249" s="1">
        <f>IF(SUM(MFR!J$4:J$1001)=0,0,1)</f>
        <v>0</v>
      </c>
      <c r="I249" s="1">
        <f ca="1">VLOOKUP($E249,INDIRECT("'"&amp;$G249&amp;"'!C"&amp;COLUMN(MFR!$G:$G)&amp;":C"&amp;COLUMN(MFR!$J:$J),FALSE),COLUMN(MFR!$J:$J)-COLUMN(MFR!$G:$G)+1,0)</f>
        <v>0</v>
      </c>
      <c r="J249" s="1">
        <f t="shared" ca="1" si="6"/>
        <v>0</v>
      </c>
      <c r="K249" s="39"/>
    </row>
    <row r="250" spans="1:11" x14ac:dyDescent="0.25">
      <c r="A250" s="1" t="str">
        <f ca="1">IF(J250=1,SUM(J$2:J250),"")</f>
        <v/>
      </c>
      <c r="B250" s="1" t="str">
        <f>VLOOKUP($E250,Dold_variabelinfo!$A:$C,COLUMN(Dold_variabelinfo!$B:$B),0)</f>
        <v>BESOK</v>
      </c>
      <c r="C250" s="1" t="str">
        <f>VLOOKUP($E250,Dold_variabelinfo!$A:$C,COLUMN(Dold_variabelinfo!$C:$C),0)</f>
        <v>Antal mödravårdsbesök</v>
      </c>
      <c r="E250" s="1" t="s">
        <v>985</v>
      </c>
      <c r="F250" s="39" t="s">
        <v>924</v>
      </c>
      <c r="G250" s="39" t="s">
        <v>925</v>
      </c>
      <c r="H250" s="1">
        <f>IF(SUM(MFR!J$4:J$1001)=0,0,1)</f>
        <v>0</v>
      </c>
      <c r="I250" s="1">
        <f ca="1">VLOOKUP($E250,INDIRECT("'"&amp;$G250&amp;"'!C"&amp;COLUMN(MFR!$G:$G)&amp;":C"&amp;COLUMN(MFR!$J:$J),FALSE),COLUMN(MFR!$J:$J)-COLUMN(MFR!$G:$G)+1,0)</f>
        <v>0</v>
      </c>
      <c r="J250" s="1">
        <f t="shared" ca="1" si="6"/>
        <v>0</v>
      </c>
      <c r="K250" s="39"/>
    </row>
    <row r="251" spans="1:11" x14ac:dyDescent="0.25">
      <c r="A251" s="1" t="str">
        <f ca="1">IF(J251=1,SUM(J$2:J251),"")</f>
        <v/>
      </c>
      <c r="B251" s="1" t="str">
        <f>VLOOKUP($E251,Dold_variabelinfo!$A:$C,COLUMN(Dold_variabelinfo!$B:$B),0)</f>
        <v>BFLOP</v>
      </c>
      <c r="C251" s="1" t="str">
        <f>VLOOKUP($E251,Dold_variabelinfo!$A:$C,COLUMN(Dold_variabelinfo!$C:$C),0)</f>
        <v>Barnets operationer och åtgärder</v>
      </c>
      <c r="E251" s="1" t="s">
        <v>990</v>
      </c>
      <c r="F251" s="39" t="s">
        <v>924</v>
      </c>
      <c r="G251" s="39" t="s">
        <v>925</v>
      </c>
      <c r="H251" s="1">
        <f>IF(SUM(MFR!J$4:J$1001)=0,0,1)</f>
        <v>0</v>
      </c>
      <c r="I251" s="1">
        <f ca="1">VLOOKUP($E251,INDIRECT("'"&amp;$G251&amp;"'!C"&amp;COLUMN(MFR!$G:$G)&amp;":C"&amp;COLUMN(MFR!$J:$J),FALSE),COLUMN(MFR!$J:$J)-COLUMN(MFR!$G:$G)+1,0)</f>
        <v>0</v>
      </c>
      <c r="J251" s="1">
        <f t="shared" ca="1" si="6"/>
        <v>0</v>
      </c>
      <c r="K251" s="39"/>
    </row>
    <row r="252" spans="1:11" x14ac:dyDescent="0.25">
      <c r="A252" s="1" t="str">
        <f ca="1">IF(J252=1,SUM(J$2:J252),"")</f>
        <v/>
      </c>
      <c r="B252" s="1" t="str">
        <f>VLOOKUP($E252,Dold_variabelinfo!$A:$C,COLUMN(Dold_variabelinfo!$B:$B),0)</f>
        <v>BFLOP1-BFLOP12</v>
      </c>
      <c r="C252" s="1" t="str">
        <f>VLOOKUP($E252,Dold_variabelinfo!$A:$C,COLUMN(Dold_variabelinfo!$C:$C),0)</f>
        <v>Barnets operationer och åtgärder 1-12</v>
      </c>
      <c r="E252" s="1" t="s">
        <v>1594</v>
      </c>
      <c r="F252" s="39" t="s">
        <v>924</v>
      </c>
      <c r="G252" s="39" t="s">
        <v>925</v>
      </c>
      <c r="H252" s="1">
        <f>IF(SUM(MFR!J$4:J$1001)=0,0,1)</f>
        <v>0</v>
      </c>
      <c r="I252" s="1">
        <f ca="1">VLOOKUP($E252,INDIRECT("'"&amp;$G252&amp;"'!C"&amp;COLUMN(MFR!$G:$G)&amp;":C"&amp;COLUMN(MFR!$J:$J),FALSE),COLUMN(MFR!$J:$J)-COLUMN(MFR!$G:$G)+1,0)</f>
        <v>0</v>
      </c>
      <c r="J252" s="1">
        <f t="shared" ca="1" si="6"/>
        <v>0</v>
      </c>
      <c r="K252" s="39"/>
    </row>
    <row r="253" spans="1:11" x14ac:dyDescent="0.25">
      <c r="A253" s="1" t="str">
        <f ca="1">IF(J253=1,SUM(J$2:J253),"")</f>
        <v/>
      </c>
      <c r="B253" s="1" t="str">
        <f>VLOOKUP($E253,Dold_variabelinfo!$A:$C,COLUMN(Dold_variabelinfo!$B:$B),0)</f>
        <v>BFODDAT</v>
      </c>
      <c r="C253" s="1" t="str">
        <f>VLOOKUP($E253,Dold_variabelinfo!$A:$C,COLUMN(Dold_variabelinfo!$C:$C),0)</f>
        <v>Barnets födelsedatum (Lämnas ut som År-Mån)</v>
      </c>
      <c r="E253" s="1" t="s">
        <v>997</v>
      </c>
      <c r="F253" s="39" t="s">
        <v>924</v>
      </c>
      <c r="G253" s="39" t="s">
        <v>925</v>
      </c>
      <c r="H253" s="1">
        <f>IF(SUM(MFR!J$4:J$1001)=0,0,1)</f>
        <v>0</v>
      </c>
      <c r="I253" s="1">
        <f ca="1">VLOOKUP($E253,INDIRECT("'"&amp;$G253&amp;"'!C"&amp;COLUMN(MFR!$G:$G)&amp;":C"&amp;COLUMN(MFR!$J:$J),FALSE),COLUMN(MFR!$J:$J)-COLUMN(MFR!$G:$G)+1,0)</f>
        <v>0</v>
      </c>
      <c r="J253" s="1">
        <f t="shared" ca="1" si="6"/>
        <v>0</v>
      </c>
      <c r="K253" s="39"/>
    </row>
    <row r="254" spans="1:11" x14ac:dyDescent="0.25">
      <c r="A254" s="1" t="str">
        <f ca="1">IF(J254=1,SUM(J$2:J254),"")</f>
        <v/>
      </c>
      <c r="B254" s="1" t="str">
        <f>VLOOKUP($E254,Dold_variabelinfo!$A:$C,COLUMN(Dold_variabelinfo!$B:$B),0)</f>
        <v>BFODDATN</v>
      </c>
      <c r="C254" s="1" t="str">
        <f>VLOOKUP($E254,Dold_variabelinfo!$A:$C,COLUMN(Dold_variabelinfo!$C:$C),0)</f>
        <v>Barnets födelsedatum (Lämnas ut som År-Mån)</v>
      </c>
      <c r="E254" s="1" t="s">
        <v>999</v>
      </c>
      <c r="F254" s="39" t="s">
        <v>924</v>
      </c>
      <c r="G254" s="39" t="s">
        <v>925</v>
      </c>
      <c r="H254" s="1">
        <f>IF(SUM(MFR!J$4:J$1001)=0,0,1)</f>
        <v>0</v>
      </c>
      <c r="I254" s="1">
        <f ca="1">VLOOKUP($E254,INDIRECT("'"&amp;$G254&amp;"'!C"&amp;COLUMN(MFR!$G:$G)&amp;":C"&amp;COLUMN(MFR!$J:$J),FALSE),COLUMN(MFR!$J:$J)-COLUMN(MFR!$G:$G)+1,0)</f>
        <v>0</v>
      </c>
      <c r="J254" s="1">
        <f t="shared" ca="1" si="6"/>
        <v>0</v>
      </c>
      <c r="K254" s="39"/>
    </row>
    <row r="255" spans="1:11" x14ac:dyDescent="0.25">
      <c r="A255" s="1" t="str">
        <f ca="1">IF(J255=1,SUM(J$2:J255),"")</f>
        <v/>
      </c>
      <c r="B255" s="1" t="str">
        <f>VLOOKUP($E255,Dold_variabelinfo!$A:$C,COLUMN(Dold_variabelinfo!$B:$B),0)</f>
        <v>BJUDNING</v>
      </c>
      <c r="C255" s="1" t="str">
        <f>VLOOKUP($E255,Dold_variabelinfo!$A:$C,COLUMN(Dold_variabelinfo!$C:$C),0)</f>
        <v xml:space="preserve">Bjudning eller läge oavsett förlossningssätt. </v>
      </c>
      <c r="E255" s="1" t="s">
        <v>1001</v>
      </c>
      <c r="F255" s="39" t="s">
        <v>924</v>
      </c>
      <c r="G255" s="39" t="s">
        <v>925</v>
      </c>
      <c r="H255" s="1">
        <f>IF(SUM(MFR!J$4:J$1001)=0,0,1)</f>
        <v>0</v>
      </c>
      <c r="I255" s="1">
        <f ca="1">VLOOKUP($E255,INDIRECT("'"&amp;$G255&amp;"'!C"&amp;COLUMN(MFR!$G:$G)&amp;":C"&amp;COLUMN(MFR!$J:$J),FALSE),COLUMN(MFR!$J:$J)-COLUMN(MFR!$G:$G)+1,0)</f>
        <v>0</v>
      </c>
      <c r="J255" s="1">
        <f t="shared" ca="1" si="6"/>
        <v>0</v>
      </c>
      <c r="K255" s="39"/>
    </row>
    <row r="256" spans="1:11" x14ac:dyDescent="0.25">
      <c r="A256" s="1" t="str">
        <f ca="1">IF(J256=1,SUM(J$2:J256),"")</f>
        <v/>
      </c>
      <c r="B256" s="1" t="str">
        <f>VLOOKUP($E256,Dold_variabelinfo!$A:$C,COLUMN(Dold_variabelinfo!$B:$B),0)</f>
        <v>BLANGDF2</v>
      </c>
      <c r="C256" s="1" t="str">
        <f>VLOOKUP($E256,Dold_variabelinfo!$A:$C,COLUMN(Dold_variabelinfo!$C:$C),0)</f>
        <v>Barnets längd</v>
      </c>
      <c r="E256" s="1" t="s">
        <v>1005</v>
      </c>
      <c r="F256" s="39" t="s">
        <v>924</v>
      </c>
      <c r="G256" s="39" t="s">
        <v>925</v>
      </c>
      <c r="H256" s="1">
        <f>IF(SUM(MFR!J$4:J$1001)=0,0,1)</f>
        <v>0</v>
      </c>
      <c r="I256" s="1">
        <f ca="1">VLOOKUP($E256,INDIRECT("'"&amp;$G256&amp;"'!C"&amp;COLUMN(MFR!$G:$G)&amp;":C"&amp;COLUMN(MFR!$J:$J),FALSE),COLUMN(MFR!$J:$J)-COLUMN(MFR!$G:$G)+1,0)</f>
        <v>0</v>
      </c>
      <c r="J256" s="1">
        <f t="shared" ca="1" si="6"/>
        <v>0</v>
      </c>
      <c r="K256" s="39"/>
    </row>
    <row r="257" spans="1:11" x14ac:dyDescent="0.25">
      <c r="A257" s="1" t="str">
        <f ca="1">IF(J257=1,SUM(J$2:J257),"")</f>
        <v/>
      </c>
      <c r="B257" s="1" t="str">
        <f>VLOOKUP($E257,Dold_variabelinfo!$A:$C,COLUMN(Dold_variabelinfo!$B:$B),0)</f>
        <v>BLANKETT</v>
      </c>
      <c r="C257" s="1" t="str">
        <f>VLOOKUP($E257,Dold_variabelinfo!$A:$C,COLUMN(Dold_variabelinfo!$C:$C),0)</f>
        <v>Information om läkemedelsanvändning under graviditeten. Preparatets ursprungsblankett</v>
      </c>
      <c r="E257" s="1" t="s">
        <v>1009</v>
      </c>
      <c r="F257" s="39" t="s">
        <v>924</v>
      </c>
      <c r="G257" s="39" t="s">
        <v>925</v>
      </c>
      <c r="H257" s="1">
        <f>IF(SUM(MFR!J$4:J$1001)=0,0,1)</f>
        <v>0</v>
      </c>
      <c r="I257" s="1">
        <f ca="1">VLOOKUP($E257,INDIRECT("'"&amp;$G257&amp;"'!C"&amp;COLUMN(MFR!$G:$G)&amp;":C"&amp;COLUMN(MFR!$J:$J),FALSE),COLUMN(MFR!$J:$J)-COLUMN(MFR!$G:$G)+1,0)</f>
        <v>0</v>
      </c>
      <c r="J257" s="1">
        <f t="shared" ca="1" si="6"/>
        <v>0</v>
      </c>
      <c r="K257" s="39"/>
    </row>
    <row r="258" spans="1:11" x14ac:dyDescent="0.25">
      <c r="A258" s="1" t="str">
        <f ca="1">IF(J258=1,SUM(J$2:J258),"")</f>
        <v/>
      </c>
      <c r="B258" s="1" t="str">
        <f>VLOOKUP($E258,Dold_variabelinfo!$A:$C,COLUMN(Dold_variabelinfo!$B:$B),0)</f>
        <v>BORDF2</v>
      </c>
      <c r="C258" s="1" t="str">
        <f>VLOOKUP($E258,Dold_variabelinfo!$A:$C,COLUMN(Dold_variabelinfo!$C:$C),0)</f>
        <v xml:space="preserve">Börd </v>
      </c>
      <c r="E258" s="1" t="s">
        <v>1012</v>
      </c>
      <c r="F258" s="39" t="s">
        <v>924</v>
      </c>
      <c r="G258" s="39" t="s">
        <v>925</v>
      </c>
      <c r="H258" s="1">
        <f>IF(SUM(MFR!J$4:J$1001)=0,0,1)</f>
        <v>0</v>
      </c>
      <c r="I258" s="1">
        <f ca="1">VLOOKUP($E258,INDIRECT("'"&amp;$G258&amp;"'!C"&amp;COLUMN(MFR!$G:$G)&amp;":C"&amp;COLUMN(MFR!$J:$J),FALSE),COLUMN(MFR!$J:$J)-COLUMN(MFR!$G:$G)+1,0)</f>
        <v>0</v>
      </c>
      <c r="J258" s="1">
        <f t="shared" ca="1" si="6"/>
        <v>0</v>
      </c>
      <c r="K258" s="39"/>
    </row>
    <row r="259" spans="1:11" x14ac:dyDescent="0.25">
      <c r="A259" s="1" t="str">
        <f ca="1">IF(J259=1,SUM(J$2:J259),"")</f>
        <v/>
      </c>
      <c r="B259" s="1" t="str">
        <f>VLOOKUP($E259,Dold_variabelinfo!$A:$C,COLUMN(Dold_variabelinfo!$B:$B),0)</f>
        <v>BORDNRF2</v>
      </c>
      <c r="C259" s="1" t="str">
        <f>VLOOKUP($E259,Dold_variabelinfo!$A:$C,COLUMN(Dold_variabelinfo!$C:$C),0)</f>
        <v>Bördnummer och antal vid flerbörd</v>
      </c>
      <c r="E259" s="1" t="s">
        <v>1016</v>
      </c>
      <c r="F259" s="39" t="s">
        <v>924</v>
      </c>
      <c r="G259" s="39" t="s">
        <v>925</v>
      </c>
      <c r="H259" s="1">
        <f>IF(SUM(MFR!J$4:J$1001)=0,0,1)</f>
        <v>0</v>
      </c>
      <c r="I259" s="1">
        <f ca="1">VLOOKUP($E259,INDIRECT("'"&amp;$G259&amp;"'!C"&amp;COLUMN(MFR!$G:$G)&amp;":C"&amp;COLUMN(MFR!$J:$J),FALSE),COLUMN(MFR!$J:$J)-COLUMN(MFR!$G:$G)+1,0)</f>
        <v>0</v>
      </c>
      <c r="J259" s="1">
        <f t="shared" ca="1" si="6"/>
        <v>0</v>
      </c>
      <c r="K259" s="39"/>
    </row>
    <row r="260" spans="1:11" x14ac:dyDescent="0.25">
      <c r="A260" s="1" t="str">
        <f ca="1">IF(J260=1,SUM(J$2:J260),"")</f>
        <v/>
      </c>
      <c r="B260" s="1" t="str">
        <f>VLOOKUP($E260,Dold_variabelinfo!$A:$C,COLUMN(Dold_variabelinfo!$B:$B),0)</f>
        <v>BPNRQ</v>
      </c>
      <c r="C260" s="1" t="str">
        <f>VLOOKUP($E260,Dold_variabelinfo!$A:$C,COLUMN(Dold_variabelinfo!$C:$C),0)</f>
        <v>Barnets personnummer, kvalitet</v>
      </c>
      <c r="E260" s="1" t="s">
        <v>1020</v>
      </c>
      <c r="F260" s="39" t="s">
        <v>924</v>
      </c>
      <c r="G260" s="39" t="s">
        <v>925</v>
      </c>
      <c r="H260" s="1">
        <f>IF(SUM(MFR!J$4:J$1001)=0,0,1)</f>
        <v>0</v>
      </c>
      <c r="I260" s="1">
        <f ca="1">VLOOKUP($E260,INDIRECT("'"&amp;$G260&amp;"'!C"&amp;COLUMN(MFR!$G:$G)&amp;":C"&amp;COLUMN(MFR!$J:$J),FALSE),COLUMN(MFR!$J:$J)-COLUMN(MFR!$G:$G)+1,0)</f>
        <v>0</v>
      </c>
      <c r="J260" s="1">
        <f t="shared" ca="1" si="6"/>
        <v>0</v>
      </c>
      <c r="K260" s="39"/>
    </row>
    <row r="261" spans="1:11" x14ac:dyDescent="0.25">
      <c r="A261" s="1" t="str">
        <f ca="1">IF(J261=1,SUM(J$2:J261),"")</f>
        <v/>
      </c>
      <c r="B261" s="1" t="str">
        <f>VLOOKUP($E261,Dold_variabelinfo!$A:$C,COLUMN(Dold_variabelinfo!$B:$B),0)</f>
        <v>BPNRQ_FB</v>
      </c>
      <c r="C261" s="1" t="str">
        <f>VLOOKUP($E261,Dold_variabelinfo!$A:$C,COLUMN(Dold_variabelinfo!$C:$C),0)</f>
        <v>Personnummer för flerbörder, kvalitet</v>
      </c>
      <c r="E261" s="1" t="s">
        <v>1022</v>
      </c>
      <c r="F261" s="39" t="s">
        <v>924</v>
      </c>
      <c r="G261" s="39" t="s">
        <v>925</v>
      </c>
      <c r="H261" s="1">
        <f>IF(SUM(MFR!J$4:J$1001)=0,0,1)</f>
        <v>0</v>
      </c>
      <c r="I261" s="1">
        <f ca="1">VLOOKUP($E261,INDIRECT("'"&amp;$G261&amp;"'!C"&amp;COLUMN(MFR!$G:$G)&amp;":C"&amp;COLUMN(MFR!$J:$J),FALSE),COLUMN(MFR!$J:$J)-COLUMN(MFR!$G:$G)+1,0)</f>
        <v>0</v>
      </c>
      <c r="J261" s="1">
        <f t="shared" ca="1" si="6"/>
        <v>0</v>
      </c>
      <c r="K261" s="39"/>
    </row>
    <row r="262" spans="1:11" x14ac:dyDescent="0.25">
      <c r="A262" s="1" t="str">
        <f ca="1">IF(J262=1,SUM(J$2:J262),"")</f>
        <v/>
      </c>
      <c r="B262" s="1" t="str">
        <f>VLOOKUP($E262,Dold_variabelinfo!$A:$C,COLUMN(Dold_variabelinfo!$B:$B),0)</f>
        <v>BPSMDAT</v>
      </c>
      <c r="C262" s="1" t="str">
        <f>VLOOKUP($E262,Dold_variabelinfo!$A:$C,COLUMN(Dold_variabelinfo!$C:$C),0)</f>
        <v xml:space="preserve">Beräknad förlossning utifrån första dagen i senaste menstruationen (Lämnas ut som År-Mån)
</v>
      </c>
      <c r="E262" s="1" t="s">
        <v>1024</v>
      </c>
      <c r="F262" s="39" t="s">
        <v>924</v>
      </c>
      <c r="G262" s="39" t="s">
        <v>925</v>
      </c>
      <c r="H262" s="1">
        <f>IF(SUM(MFR!J$4:J$1001)=0,0,1)</f>
        <v>0</v>
      </c>
      <c r="I262" s="1">
        <f ca="1">VLOOKUP($E262,INDIRECT("'"&amp;$G262&amp;"'!C"&amp;COLUMN(MFR!$G:$G)&amp;":C"&amp;COLUMN(MFR!$J:$J),FALSE),COLUMN(MFR!$J:$J)-COLUMN(MFR!$G:$G)+1,0)</f>
        <v>0</v>
      </c>
      <c r="J262" s="1">
        <f t="shared" ca="1" si="6"/>
        <v>0</v>
      </c>
      <c r="K262" s="39"/>
    </row>
    <row r="263" spans="1:11" x14ac:dyDescent="0.25">
      <c r="A263" s="1" t="str">
        <f ca="1">IF(J263=1,SUM(J$2:J263),"")</f>
        <v/>
      </c>
      <c r="B263" s="1" t="str">
        <f>VLOOKUP($E263,Dold_variabelinfo!$A:$C,COLUMN(Dold_variabelinfo!$B:$B),0)</f>
        <v>BPULDAT</v>
      </c>
      <c r="C263" s="1" t="str">
        <f>VLOOKUP($E263,Dold_variabelinfo!$A:$C,COLUMN(Dold_variabelinfo!$C:$C),0)</f>
        <v>Beräknad förlossning enligt ultraljudsundersökning (Lämnas ut som År-Mån)</v>
      </c>
      <c r="E263" s="1" t="s">
        <v>1026</v>
      </c>
      <c r="F263" s="39" t="s">
        <v>924</v>
      </c>
      <c r="G263" s="39" t="s">
        <v>925</v>
      </c>
      <c r="H263" s="1">
        <f>IF(SUM(MFR!J$4:J$1001)=0,0,1)</f>
        <v>0</v>
      </c>
      <c r="I263" s="1">
        <f ca="1">VLOOKUP($E263,INDIRECT("'"&amp;$G263&amp;"'!C"&amp;COLUMN(MFR!$G:$G)&amp;":C"&amp;COLUMN(MFR!$J:$J),FALSE),COLUMN(MFR!$J:$J)-COLUMN(MFR!$G:$G)+1,0)</f>
        <v>0</v>
      </c>
      <c r="J263" s="1">
        <f t="shared" ca="1" si="6"/>
        <v>0</v>
      </c>
      <c r="K263" s="39"/>
    </row>
    <row r="264" spans="1:11" x14ac:dyDescent="0.25">
      <c r="A264" s="1" t="str">
        <f ca="1">IF(J264=1,SUM(J$2:J264),"")</f>
        <v/>
      </c>
      <c r="B264" s="1" t="str">
        <f>VLOOKUP($E264,Dold_variabelinfo!$A:$C,COLUMN(Dold_variabelinfo!$B:$B),0)</f>
        <v>BUTDAT</v>
      </c>
      <c r="C264" s="1" t="str">
        <f>VLOOKUP($E264,Dold_variabelinfo!$A:$C,COLUMN(Dold_variabelinfo!$C:$C),0)</f>
        <v>Barnets utskrivningsdatum</v>
      </c>
      <c r="E264" s="1" t="s">
        <v>1028</v>
      </c>
      <c r="F264" s="39" t="s">
        <v>924</v>
      </c>
      <c r="G264" s="39" t="s">
        <v>925</v>
      </c>
      <c r="H264" s="1">
        <f>IF(SUM(MFR!J$4:J$1001)=0,0,1)</f>
        <v>0</v>
      </c>
      <c r="I264" s="1">
        <f ca="1">VLOOKUP($E264,INDIRECT("'"&amp;$G264&amp;"'!C"&amp;COLUMN(MFR!$G:$G)&amp;":C"&amp;COLUMN(MFR!$J:$J),FALSE),COLUMN(MFR!$J:$J)-COLUMN(MFR!$G:$G)+1,0)</f>
        <v>0</v>
      </c>
      <c r="J264" s="1">
        <f t="shared" ca="1" si="6"/>
        <v>0</v>
      </c>
      <c r="K264" s="39"/>
    </row>
    <row r="265" spans="1:11" x14ac:dyDescent="0.25">
      <c r="A265" s="1" t="str">
        <f ca="1">IF(J265=1,SUM(J$2:J265),"")</f>
        <v/>
      </c>
      <c r="B265" s="1" t="str">
        <f>VLOOKUP($E265,Dold_variabelinfo!$A:$C,COLUMN(Dold_variabelinfo!$B:$B),0)</f>
        <v>BUTSATT</v>
      </c>
      <c r="C265" s="1" t="str">
        <f>VLOOKUP($E265,Dold_variabelinfo!$A:$C,COLUMN(Dold_variabelinfo!$C:$C),0)</f>
        <v>Barnets utskrivningssätt</v>
      </c>
      <c r="E265" s="1" t="s">
        <v>1032</v>
      </c>
      <c r="F265" s="39" t="s">
        <v>924</v>
      </c>
      <c r="G265" s="39" t="s">
        <v>925</v>
      </c>
      <c r="H265" s="1">
        <f>IF(SUM(MFR!J$4:J$1001)=0,0,1)</f>
        <v>0</v>
      </c>
      <c r="I265" s="1">
        <f ca="1">VLOOKUP($E265,INDIRECT("'"&amp;$G265&amp;"'!C"&amp;COLUMN(MFR!$G:$G)&amp;":C"&amp;COLUMN(MFR!$J:$J),FALSE),COLUMN(MFR!$J:$J)-COLUMN(MFR!$G:$G)+1,0)</f>
        <v>0</v>
      </c>
      <c r="J265" s="1">
        <f t="shared" ca="1" si="6"/>
        <v>0</v>
      </c>
      <c r="K265" s="39"/>
    </row>
    <row r="266" spans="1:11" x14ac:dyDescent="0.25">
      <c r="A266" s="1" t="str">
        <f ca="1">IF(J266=1,SUM(J$2:J266),"")</f>
        <v/>
      </c>
      <c r="B266" s="1" t="str">
        <f>VLOOKUP($E266,Dold_variabelinfo!$A:$C,COLUMN(Dold_variabelinfo!$B:$B),0)</f>
        <v>BVIKT</v>
      </c>
      <c r="C266" s="1" t="str">
        <f>VLOOKUP($E266,Dold_variabelinfo!$A:$C,COLUMN(Dold_variabelinfo!$C:$C),0)</f>
        <v>Barnets födelsevikt</v>
      </c>
      <c r="E266" s="1" t="s">
        <v>1035</v>
      </c>
      <c r="F266" s="39" t="s">
        <v>924</v>
      </c>
      <c r="G266" s="39" t="s">
        <v>925</v>
      </c>
      <c r="H266" s="1">
        <f>IF(SUM(MFR!J$4:J$1001)=0,0,1)</f>
        <v>0</v>
      </c>
      <c r="I266" s="1">
        <f ca="1">VLOOKUP($E266,INDIRECT("'"&amp;$G266&amp;"'!C"&amp;COLUMN(MFR!$G:$G)&amp;":C"&amp;COLUMN(MFR!$J:$J),FALSE),COLUMN(MFR!$J:$J)-COLUMN(MFR!$G:$G)+1,0)</f>
        <v>0</v>
      </c>
      <c r="J266" s="1">
        <f t="shared" ca="1" si="6"/>
        <v>0</v>
      </c>
      <c r="K266" s="39"/>
    </row>
    <row r="267" spans="1:11" x14ac:dyDescent="0.25">
      <c r="A267" s="1" t="str">
        <f ca="1">IF(J267=1,SUM(J$2:J267),"")</f>
        <v/>
      </c>
      <c r="B267" s="1" t="str">
        <f>VLOOKUP($E267,Dold_variabelinfo!$A:$C,COLUMN(Dold_variabelinfo!$B:$B),0)</f>
        <v>CERVIX</v>
      </c>
      <c r="C267" s="1" t="str">
        <f>VLOOKUP($E267,Dold_variabelinfo!$A:$C,COLUMN(Dold_variabelinfo!$C:$C),0)</f>
        <v>Bristningar - cervix</v>
      </c>
      <c r="E267" s="1" t="s">
        <v>1038</v>
      </c>
      <c r="F267" s="39" t="s">
        <v>924</v>
      </c>
      <c r="G267" s="39" t="s">
        <v>925</v>
      </c>
      <c r="H267" s="1">
        <f>IF(SUM(MFR!J$4:J$1001)=0,0,1)</f>
        <v>0</v>
      </c>
      <c r="I267" s="1">
        <f ca="1">VLOOKUP($E267,INDIRECT("'"&amp;$G267&amp;"'!C"&amp;COLUMN(MFR!$G:$G)&amp;":C"&amp;COLUMN(MFR!$J:$J),FALSE),COLUMN(MFR!$J:$J)-COLUMN(MFR!$G:$G)+1,0)</f>
        <v>0</v>
      </c>
      <c r="J267" s="1">
        <f t="shared" ca="1" si="6"/>
        <v>0</v>
      </c>
      <c r="K267" s="39"/>
    </row>
    <row r="268" spans="1:11" x14ac:dyDescent="0.25">
      <c r="A268" s="1" t="str">
        <f ca="1">IF(J268=1,SUM(J$2:J268),"")</f>
        <v/>
      </c>
      <c r="B268" s="1" t="str">
        <f>VLOOKUP($E268,Dold_variabelinfo!$A:$C,COLUMN(Dold_variabelinfo!$B:$B),0)</f>
        <v>CIVIL</v>
      </c>
      <c r="C268" s="1" t="str">
        <f>VLOOKUP($E268,Dold_variabelinfo!$A:$C,COLUMN(Dold_variabelinfo!$C:$C),0)</f>
        <v>Moderns civilstånd</v>
      </c>
      <c r="E268" s="1" t="s">
        <v>1042</v>
      </c>
      <c r="F268" s="39" t="s">
        <v>924</v>
      </c>
      <c r="G268" s="39" t="s">
        <v>925</v>
      </c>
      <c r="H268" s="1">
        <f>IF(SUM(MFR!J$4:J$1001)=0,0,1)</f>
        <v>0</v>
      </c>
      <c r="I268" s="1">
        <f ca="1">VLOOKUP($E268,INDIRECT("'"&amp;$G268&amp;"'!C"&amp;COLUMN(MFR!$G:$G)&amp;":C"&amp;COLUMN(MFR!$J:$J),FALSE),COLUMN(MFR!$J:$J)-COLUMN(MFR!$G:$G)+1,0)</f>
        <v>0</v>
      </c>
      <c r="J268" s="1">
        <f t="shared" ca="1" si="6"/>
        <v>0</v>
      </c>
      <c r="K268" s="39"/>
    </row>
    <row r="269" spans="1:11" x14ac:dyDescent="0.25">
      <c r="A269" s="1" t="str">
        <f ca="1">IF(J269=1,SUM(J$2:J269),"")</f>
        <v/>
      </c>
      <c r="B269" s="1" t="str">
        <f>VLOOKUP($E269,Dold_variabelinfo!$A:$C,COLUMN(Dold_variabelinfo!$B:$B),0)</f>
        <v>CREATION_DATE</v>
      </c>
      <c r="C269" s="1" t="str">
        <f>VLOOKUP($E269,Dold_variabelinfo!$A:$C,COLUMN(Dold_variabelinfo!$C:$C),0)</f>
        <v>Datum posten skapades</v>
      </c>
      <c r="E269" s="47" t="s">
        <v>1046</v>
      </c>
      <c r="F269" s="39" t="s">
        <v>924</v>
      </c>
      <c r="G269" s="39" t="s">
        <v>925</v>
      </c>
      <c r="H269" s="1">
        <f>IF(SUM(MFR!J$4:J$1001)=0,0,1)</f>
        <v>0</v>
      </c>
      <c r="I269" s="1">
        <f ca="1">VLOOKUP($E269,INDIRECT("'"&amp;$G269&amp;"'!C"&amp;COLUMN(MFR!$G:$G)&amp;":C"&amp;COLUMN(MFR!$J:$J),FALSE),COLUMN(MFR!$J:$J)-COLUMN(MFR!$G:$G)+1,0)</f>
        <v>0</v>
      </c>
      <c r="J269" s="1">
        <f t="shared" ca="1" si="6"/>
        <v>0</v>
      </c>
      <c r="K269" s="39"/>
    </row>
    <row r="270" spans="1:11" x14ac:dyDescent="0.25">
      <c r="A270" s="1" t="str">
        <f ca="1">IF(J270=1,SUM(J$2:J270),"")</f>
        <v/>
      </c>
      <c r="B270" s="1" t="str">
        <f>VLOOKUP($E270,Dold_variabelinfo!$A:$C,COLUMN(Dold_variabelinfo!$B:$B),0)</f>
        <v>CVB</v>
      </c>
      <c r="C270" s="1" t="str">
        <f>VLOOKUP($E270,Dold_variabelinfo!$A:$C,COLUMN(Dold_variabelinfo!$C:$C),0)</f>
        <v>Fosterdiagnostik CVB</v>
      </c>
      <c r="E270" s="1" t="s">
        <v>1048</v>
      </c>
      <c r="F270" s="39" t="s">
        <v>924</v>
      </c>
      <c r="G270" s="39" t="s">
        <v>925</v>
      </c>
      <c r="H270" s="1">
        <f>IF(SUM(MFR!J$4:J$1001)=0,0,1)</f>
        <v>0</v>
      </c>
      <c r="I270" s="1">
        <f ca="1">VLOOKUP($E270,INDIRECT("'"&amp;$G270&amp;"'!C"&amp;COLUMN(MFR!$G:$G)&amp;":C"&amp;COLUMN(MFR!$J:$J),FALSE),COLUMN(MFR!$J:$J)-COLUMN(MFR!$G:$G)+1,0)</f>
        <v>0</v>
      </c>
      <c r="J270" s="1">
        <f t="shared" ca="1" si="6"/>
        <v>0</v>
      </c>
      <c r="K270" s="39"/>
    </row>
    <row r="271" spans="1:11" x14ac:dyDescent="0.25">
      <c r="A271" s="1" t="str">
        <f ca="1">IF(J271=1,SUM(J$2:J271),"")</f>
        <v/>
      </c>
      <c r="B271" s="1" t="str">
        <f>VLOOKUP($E271,Dold_variabelinfo!$A:$C,COLUMN(Dold_variabelinfo!$B:$B),0)</f>
        <v>CVBANM</v>
      </c>
      <c r="C271" s="1" t="str">
        <f>VLOOKUP($E271,Dold_variabelinfo!$A:$C,COLUMN(Dold_variabelinfo!$C:$C),0)</f>
        <v>CVB anmärkning</v>
      </c>
      <c r="E271" s="1" t="s">
        <v>1052</v>
      </c>
      <c r="F271" s="39" t="s">
        <v>924</v>
      </c>
      <c r="G271" s="39" t="s">
        <v>925</v>
      </c>
      <c r="H271" s="1">
        <f>IF(SUM(MFR!J$4:J$1001)=0,0,1)</f>
        <v>0</v>
      </c>
      <c r="I271" s="1">
        <f ca="1">VLOOKUP($E271,INDIRECT("'"&amp;$G271&amp;"'!C"&amp;COLUMN(MFR!$G:$G)&amp;":C"&amp;COLUMN(MFR!$J:$J),FALSE),COLUMN(MFR!$J:$J)-COLUMN(MFR!$G:$G)+1,0)</f>
        <v>0</v>
      </c>
      <c r="J271" s="1">
        <f t="shared" ca="1" si="6"/>
        <v>0</v>
      </c>
      <c r="K271" s="39"/>
    </row>
    <row r="272" spans="1:11" x14ac:dyDescent="0.25">
      <c r="A272" s="1" t="str">
        <f ca="1">IF(J272=1,SUM(J$2:J272),"")</f>
        <v/>
      </c>
      <c r="B272" s="1" t="str">
        <f>VLOOKUP($E272,Dold_variabelinfo!$A:$C,COLUMN(Dold_variabelinfo!$B:$B),0)</f>
        <v>CVBDAT</v>
      </c>
      <c r="C272" s="1" t="str">
        <f>VLOOKUP($E272,Dold_variabelinfo!$A:$C,COLUMN(Dold_variabelinfo!$C:$C),0)</f>
        <v>CVB datum</v>
      </c>
      <c r="E272" s="1" t="s">
        <v>1056</v>
      </c>
      <c r="F272" s="39" t="s">
        <v>924</v>
      </c>
      <c r="G272" s="39" t="s">
        <v>925</v>
      </c>
      <c r="H272" s="1">
        <f>IF(SUM(MFR!J$4:J$1001)=0,0,1)</f>
        <v>0</v>
      </c>
      <c r="I272" s="1">
        <f ca="1">VLOOKUP($E272,INDIRECT("'"&amp;$G272&amp;"'!C"&amp;COLUMN(MFR!$G:$G)&amp;":C"&amp;COLUMN(MFR!$J:$J),FALSE),COLUMN(MFR!$J:$J)-COLUMN(MFR!$G:$G)+1,0)</f>
        <v>0</v>
      </c>
      <c r="J272" s="1">
        <f t="shared" ca="1" si="6"/>
        <v>0</v>
      </c>
      <c r="K272" s="39"/>
    </row>
    <row r="273" spans="1:11" x14ac:dyDescent="0.25">
      <c r="A273" s="1" t="str">
        <f ca="1">IF(J273=1,SUM(J$2:J273),"")</f>
        <v/>
      </c>
      <c r="B273" s="1" t="str">
        <f>VLOOKUP($E273,Dold_variabelinfo!$A:$C,COLUMN(Dold_variabelinfo!$B:$B),0)</f>
        <v>DDAGAR</v>
      </c>
      <c r="C273" s="1" t="str">
        <f>VLOOKUP($E273,Dold_variabelinfo!$A:$C,COLUMN(Dold_variabelinfo!$C:$C),0)</f>
        <v>Dödsålder i dagar, endast nyföddhetsperioden</v>
      </c>
      <c r="E273" s="1" t="s">
        <v>1060</v>
      </c>
      <c r="F273" s="39" t="s">
        <v>924</v>
      </c>
      <c r="G273" s="39" t="s">
        <v>925</v>
      </c>
      <c r="H273" s="1">
        <f>IF(SUM(MFR!J$4:J$1001)=0,0,1)</f>
        <v>0</v>
      </c>
      <c r="I273" s="1">
        <f ca="1">VLOOKUP($E273,INDIRECT("'"&amp;$G273&amp;"'!C"&amp;COLUMN(MFR!$G:$G)&amp;":C"&amp;COLUMN(MFR!$J:$J),FALSE),COLUMN(MFR!$J:$J)-COLUMN(MFR!$G:$G)+1,0)</f>
        <v>0</v>
      </c>
      <c r="J273" s="1">
        <f t="shared" ca="1" si="6"/>
        <v>0</v>
      </c>
      <c r="K273" s="39"/>
    </row>
    <row r="274" spans="1:11" x14ac:dyDescent="0.25">
      <c r="A274" s="1" t="str">
        <f ca="1">IF(J274=1,SUM(J$2:J274),"")</f>
        <v/>
      </c>
      <c r="B274" s="1" t="str">
        <f>VLOOKUP($E274,Dold_variabelinfo!$A:$C,COLUMN(Dold_variabelinfo!$B:$B),0)</f>
        <v>DIABETES</v>
      </c>
      <c r="C274" s="1" t="str">
        <f>VLOOKUP($E274,Dold_variabelinfo!$A:$C,COLUMN(Dold_variabelinfo!$C:$C),0)</f>
        <v>Diabetes mellitus</v>
      </c>
      <c r="E274" s="1" t="s">
        <v>1063</v>
      </c>
      <c r="F274" s="39" t="s">
        <v>924</v>
      </c>
      <c r="G274" s="39" t="s">
        <v>925</v>
      </c>
      <c r="H274" s="1">
        <f>IF(SUM(MFR!J$4:J$1001)=0,0,1)</f>
        <v>0</v>
      </c>
      <c r="I274" s="1">
        <f ca="1">VLOOKUP($E274,INDIRECT("'"&amp;$G274&amp;"'!C"&amp;COLUMN(MFR!$G:$G)&amp;":C"&amp;COLUMN(MFR!$J:$J),FALSE),COLUMN(MFR!$J:$J)-COLUMN(MFR!$G:$G)+1,0)</f>
        <v>0</v>
      </c>
      <c r="J274" s="1">
        <f t="shared" ca="1" si="6"/>
        <v>0</v>
      </c>
      <c r="K274" s="39"/>
    </row>
    <row r="275" spans="1:11" x14ac:dyDescent="0.25">
      <c r="A275" s="1" t="str">
        <f ca="1">IF(J275=1,SUM(J$2:J275),"")</f>
        <v/>
      </c>
      <c r="B275" s="1" t="str">
        <f>VLOOKUP($E275,Dold_variabelinfo!$A:$C,COLUMN(Dold_variabelinfo!$B:$B),0)</f>
        <v>DISTRIKT</v>
      </c>
      <c r="C275" s="1" t="str">
        <f>VLOOKUP($E275,Dold_variabelinfo!$A:$C,COLUMN(Dold_variabelinfo!$C:$C),0)</f>
        <v>Distrikstkod</v>
      </c>
      <c r="E275" s="2" t="s">
        <v>1065</v>
      </c>
      <c r="F275" s="39" t="s">
        <v>924</v>
      </c>
      <c r="G275" s="39" t="s">
        <v>925</v>
      </c>
      <c r="H275" s="1">
        <f>IF(SUM(MFR!J$4:J$1001)=0,0,1)</f>
        <v>0</v>
      </c>
      <c r="I275" s="1">
        <f ca="1">VLOOKUP($E275,INDIRECT("'"&amp;$G275&amp;"'!C"&amp;COLUMN(MFR!$G:$G)&amp;":C"&amp;COLUMN(MFR!$J:$J),FALSE),COLUMN(MFR!$J:$J)-COLUMN(MFR!$G:$G)+1,0)</f>
        <v>0</v>
      </c>
      <c r="J275" s="1">
        <f t="shared" ca="1" si="6"/>
        <v>0</v>
      </c>
      <c r="K275" s="39"/>
    </row>
    <row r="276" spans="1:11" x14ac:dyDescent="0.25">
      <c r="A276" s="1" t="str">
        <f ca="1">IF(J276=1,SUM(J$2:J276),"")</f>
        <v/>
      </c>
      <c r="B276" s="1" t="str">
        <f>VLOOKUP($E276,Dold_variabelinfo!$A:$C,COLUMN(Dold_variabelinfo!$B:$B),0)</f>
        <v>DKLASS</v>
      </c>
      <c r="C276" s="1" t="str">
        <f>VLOOKUP($E276,Dold_variabelinfo!$A:$C,COLUMN(Dold_variabelinfo!$C:$C),0)</f>
        <v xml:space="preserve">Överlevnad, nyföddhetsperioden </v>
      </c>
      <c r="E276" s="1" t="s">
        <v>1066</v>
      </c>
      <c r="F276" s="39" t="s">
        <v>924</v>
      </c>
      <c r="G276" s="39" t="s">
        <v>925</v>
      </c>
      <c r="H276" s="1">
        <f>IF(SUM(MFR!J$4:J$1001)=0,0,1)</f>
        <v>0</v>
      </c>
      <c r="I276" s="1">
        <f ca="1">VLOOKUP($E276,INDIRECT("'"&amp;$G276&amp;"'!C"&amp;COLUMN(MFR!$G:$G)&amp;":C"&amp;COLUMN(MFR!$J:$J),FALSE),COLUMN(MFR!$J:$J)-COLUMN(MFR!$G:$G)+1,0)</f>
        <v>0</v>
      </c>
      <c r="J276" s="1">
        <f t="shared" ca="1" si="6"/>
        <v>0</v>
      </c>
      <c r="K276" s="39"/>
    </row>
    <row r="277" spans="1:11" x14ac:dyDescent="0.25">
      <c r="A277" s="1" t="str">
        <f ca="1">IF(J277=1,SUM(J$2:J277),"")</f>
        <v/>
      </c>
      <c r="B277" s="1" t="str">
        <f>VLOOKUP($E277,Dold_variabelinfo!$A:$C,COLUMN(Dold_variabelinfo!$B:$B),0)</f>
        <v>DODFOD</v>
      </c>
      <c r="C277" s="1" t="str">
        <f>VLOOKUP($E277,Dold_variabelinfo!$A:$C,COLUMN(Dold_variabelinfo!$C:$C),0)</f>
        <v>Dödfödd enl. FV2</v>
      </c>
      <c r="E277" s="1" t="s">
        <v>1069</v>
      </c>
      <c r="F277" s="39" t="s">
        <v>924</v>
      </c>
      <c r="G277" s="39" t="s">
        <v>925</v>
      </c>
      <c r="H277" s="1">
        <f>IF(SUM(MFR!J$4:J$1001)=0,0,1)</f>
        <v>0</v>
      </c>
      <c r="I277" s="1">
        <f ca="1">VLOOKUP($E277,INDIRECT("'"&amp;$G277&amp;"'!C"&amp;COLUMN(MFR!$G:$G)&amp;":C"&amp;COLUMN(MFR!$J:$J),FALSE),COLUMN(MFR!$J:$J)-COLUMN(MFR!$G:$G)+1,0)</f>
        <v>0</v>
      </c>
      <c r="J277" s="1">
        <f t="shared" ca="1" si="6"/>
        <v>0</v>
      </c>
      <c r="K277" s="39"/>
    </row>
    <row r="278" spans="1:11" x14ac:dyDescent="0.25">
      <c r="A278" s="1" t="str">
        <f ca="1">IF(J278=1,SUM(J$2:J278),"")</f>
        <v/>
      </c>
      <c r="B278" s="1" t="str">
        <f>VLOOKUP($E278,Dold_variabelinfo!$A:$C,COLUMN(Dold_variabelinfo!$B:$B),0)</f>
        <v>DODKL</v>
      </c>
      <c r="C278" s="1" t="str">
        <f>VLOOKUP($E278,Dold_variabelinfo!$A:$C,COLUMN(Dold_variabelinfo!$C:$C),0)</f>
        <v>Dödsklockslag, barnet</v>
      </c>
      <c r="E278" s="1" t="s">
        <v>1073</v>
      </c>
      <c r="F278" s="39" t="s">
        <v>924</v>
      </c>
      <c r="G278" s="39" t="s">
        <v>925</v>
      </c>
      <c r="H278" s="1">
        <f>IF(SUM(MFR!J$4:J$1001)=0,0,1)</f>
        <v>0</v>
      </c>
      <c r="I278" s="1">
        <f ca="1">VLOOKUP($E278,INDIRECT("'"&amp;$G278&amp;"'!C"&amp;COLUMN(MFR!$G:$G)&amp;":C"&amp;COLUMN(MFR!$J:$J),FALSE),COLUMN(MFR!$J:$J)-COLUMN(MFR!$G:$G)+1,0)</f>
        <v>0</v>
      </c>
      <c r="J278" s="1">
        <f t="shared" ca="1" si="6"/>
        <v>0</v>
      </c>
      <c r="K278" s="39"/>
    </row>
    <row r="279" spans="1:11" x14ac:dyDescent="0.25">
      <c r="A279" s="1" t="str">
        <f ca="1">IF(J279=1,SUM(J$2:J279),"")</f>
        <v/>
      </c>
      <c r="B279" s="1" t="str">
        <f>VLOOKUP($E279,Dold_variabelinfo!$A:$C,COLUMN(Dold_variabelinfo!$B:$B),0)</f>
        <v>ELEKAKUT</v>
      </c>
      <c r="C279" s="1" t="str">
        <f>VLOOKUP($E279,Dold_variabelinfo!$A:$C,COLUMN(Dold_variabelinfo!$C:$C),0)</f>
        <v>Elektiv eller akut sectio</v>
      </c>
      <c r="E279" s="1" t="s">
        <v>1076</v>
      </c>
      <c r="F279" s="39" t="s">
        <v>924</v>
      </c>
      <c r="G279" s="39" t="s">
        <v>925</v>
      </c>
      <c r="H279" s="1">
        <f>IF(SUM(MFR!J$4:J$1001)=0,0,1)</f>
        <v>0</v>
      </c>
      <c r="I279" s="1">
        <f ca="1">VLOOKUP($E279,INDIRECT("'"&amp;$G279&amp;"'!C"&amp;COLUMN(MFR!$G:$G)&amp;":C"&amp;COLUMN(MFR!$J:$J),FALSE),COLUMN(MFR!$J:$J)-COLUMN(MFR!$G:$G)+1,0)</f>
        <v>0</v>
      </c>
      <c r="J279" s="1">
        <f t="shared" ca="1" si="6"/>
        <v>0</v>
      </c>
      <c r="K279" s="39"/>
    </row>
    <row r="280" spans="1:11" x14ac:dyDescent="0.25">
      <c r="A280" s="1" t="str">
        <f ca="1">IF(J280=1,SUM(J$2:J280),"")</f>
        <v/>
      </c>
      <c r="B280" s="1" t="str">
        <f>VLOOKUP($E280,Dold_variabelinfo!$A:$C,COLUMN(Dold_variabelinfo!$B:$B),0)</f>
        <v>EPIBL</v>
      </c>
      <c r="C280" s="1" t="str">
        <f>VLOOKUP($E280,Dold_variabelinfo!$A:$C,COLUMN(Dold_variabelinfo!$C:$C),0)</f>
        <v>Epiduralblockad</v>
      </c>
      <c r="E280" s="1" t="s">
        <v>1079</v>
      </c>
      <c r="F280" s="39" t="s">
        <v>924</v>
      </c>
      <c r="G280" s="39" t="s">
        <v>925</v>
      </c>
      <c r="H280" s="1">
        <f>IF(SUM(MFR!J$4:J$1001)=0,0,1)</f>
        <v>0</v>
      </c>
      <c r="I280" s="1">
        <f ca="1">VLOOKUP($E280,INDIRECT("'"&amp;$G280&amp;"'!C"&amp;COLUMN(MFR!$G:$G)&amp;":C"&amp;COLUMN(MFR!$J:$J),FALSE),COLUMN(MFR!$J:$J)-COLUMN(MFR!$G:$G)+1,0)</f>
        <v>0</v>
      </c>
      <c r="J280" s="1">
        <f t="shared" ca="1" si="6"/>
        <v>0</v>
      </c>
      <c r="K280" s="39"/>
    </row>
    <row r="281" spans="1:11" x14ac:dyDescent="0.25">
      <c r="A281" s="1" t="str">
        <f ca="1">IF(J281=1,SUM(J$2:J281),"")</f>
        <v/>
      </c>
      <c r="B281" s="1" t="str">
        <f>VLOOKUP($E281,Dold_variabelinfo!$A:$C,COLUMN(Dold_variabelinfo!$B:$B),0)</f>
        <v>EPILEPSI</v>
      </c>
      <c r="C281" s="1" t="str">
        <f>VLOOKUP($E281,Dold_variabelinfo!$A:$C,COLUMN(Dold_variabelinfo!$C:$C),0)</f>
        <v>Epilepsi</v>
      </c>
      <c r="E281" s="1" t="s">
        <v>1083</v>
      </c>
      <c r="F281" s="39" t="s">
        <v>924</v>
      </c>
      <c r="G281" s="39" t="s">
        <v>925</v>
      </c>
      <c r="H281" s="1">
        <f>IF(SUM(MFR!J$4:J$1001)=0,0,1)</f>
        <v>0</v>
      </c>
      <c r="I281" s="1">
        <f ca="1">VLOOKUP($E281,INDIRECT("'"&amp;$G281&amp;"'!C"&amp;COLUMN(MFR!$G:$G)&amp;":C"&amp;COLUMN(MFR!$J:$J),FALSE),COLUMN(MFR!$J:$J)-COLUMN(MFR!$G:$G)+1,0)</f>
        <v>0</v>
      </c>
      <c r="J281" s="1">
        <f t="shared" ca="1" si="6"/>
        <v>0</v>
      </c>
      <c r="K281" s="39"/>
    </row>
    <row r="282" spans="1:11" x14ac:dyDescent="0.25">
      <c r="A282" s="1" t="str">
        <f ca="1">IF(J282=1,SUM(J$2:J282),"")</f>
        <v/>
      </c>
      <c r="B282" s="1" t="str">
        <f>VLOOKUP($E282,Dold_variabelinfo!$A:$C,COLUMN(Dold_variabelinfo!$B:$B),0)</f>
        <v>FAMSIT</v>
      </c>
      <c r="C282" s="1" t="str">
        <f>VLOOKUP($E282,Dold_variabelinfo!$A:$C,COLUMN(Dold_variabelinfo!$C:$C),0)</f>
        <v>Familjesituation</v>
      </c>
      <c r="E282" s="1" t="s">
        <v>1087</v>
      </c>
      <c r="F282" s="39" t="s">
        <v>924</v>
      </c>
      <c r="G282" s="39" t="s">
        <v>925</v>
      </c>
      <c r="H282" s="1">
        <f>IF(SUM(MFR!J$4:J$1001)=0,0,1)</f>
        <v>0</v>
      </c>
      <c r="I282" s="1">
        <f ca="1">VLOOKUP($E282,INDIRECT("'"&amp;$G282&amp;"'!C"&amp;COLUMN(MFR!$G:$G)&amp;":C"&amp;COLUMN(MFR!$J:$J),FALSE),COLUMN(MFR!$J:$J)-COLUMN(MFR!$G:$G)+1,0)</f>
        <v>0</v>
      </c>
      <c r="J282" s="1">
        <f t="shared" ca="1" si="6"/>
        <v>0</v>
      </c>
      <c r="K282" s="39"/>
    </row>
    <row r="283" spans="1:11" x14ac:dyDescent="0.25">
      <c r="A283" s="1" t="str">
        <f ca="1">IF(J283=1,SUM(J$2:J283),"")</f>
        <v/>
      </c>
      <c r="B283" s="1" t="str">
        <f>VLOOKUP($E283,Dold_variabelinfo!$A:$C,COLUMN(Dold_variabelinfo!$B:$B),0)</f>
        <v>FBARN</v>
      </c>
      <c r="C283" s="1" t="str">
        <f>VLOOKUP($E283,Dold_variabelinfo!$A:$C,COLUMN(Dold_variabelinfo!$C:$C),0)</f>
        <v>Friskt barn</v>
      </c>
      <c r="E283" s="1" t="s">
        <v>1090</v>
      </c>
      <c r="F283" s="39" t="s">
        <v>924</v>
      </c>
      <c r="G283" s="39" t="s">
        <v>925</v>
      </c>
      <c r="H283" s="1">
        <f>IF(SUM(MFR!J$4:J$1001)=0,0,1)</f>
        <v>0</v>
      </c>
      <c r="I283" s="1">
        <f ca="1">VLOOKUP($E283,INDIRECT("'"&amp;$G283&amp;"'!C"&amp;COLUMN(MFR!$G:$G)&amp;":C"&amp;COLUMN(MFR!$J:$J),FALSE),COLUMN(MFR!$J:$J)-COLUMN(MFR!$G:$G)+1,0)</f>
        <v>0</v>
      </c>
      <c r="J283" s="1">
        <f t="shared" ca="1" si="6"/>
        <v>0</v>
      </c>
      <c r="K283" s="39"/>
    </row>
    <row r="284" spans="1:11" x14ac:dyDescent="0.25">
      <c r="A284" s="1" t="str">
        <f ca="1">IF(J284=1,SUM(J$2:J284),"")</f>
        <v/>
      </c>
      <c r="B284" s="1" t="str">
        <f>VLOOKUP($E284,Dold_variabelinfo!$A:$C,COLUMN(Dold_variabelinfo!$B:$B),0)</f>
        <v>FLINDUKT</v>
      </c>
      <c r="C284" s="1" t="str">
        <f>VLOOKUP($E284,Dold_variabelinfo!$A:$C,COLUMN(Dold_variabelinfo!$C:$C),0)</f>
        <v>Förlossningen startar med induktion</v>
      </c>
      <c r="E284" s="1" t="s">
        <v>1093</v>
      </c>
      <c r="F284" s="39" t="s">
        <v>924</v>
      </c>
      <c r="G284" s="39" t="s">
        <v>925</v>
      </c>
      <c r="H284" s="1">
        <f>IF(SUM(MFR!J$4:J$1001)=0,0,1)</f>
        <v>0</v>
      </c>
      <c r="I284" s="1">
        <f ca="1">VLOOKUP($E284,INDIRECT("'"&amp;$G284&amp;"'!C"&amp;COLUMN(MFR!$G:$G)&amp;":C"&amp;COLUMN(MFR!$J:$J),FALSE),COLUMN(MFR!$J:$J)-COLUMN(MFR!$G:$G)+1,0)</f>
        <v>0</v>
      </c>
      <c r="J284" s="1">
        <f t="shared" ca="1" si="6"/>
        <v>0</v>
      </c>
      <c r="K284" s="39"/>
    </row>
    <row r="285" spans="1:11" x14ac:dyDescent="0.25">
      <c r="A285" s="1" t="str">
        <f ca="1">IF(J285=1,SUM(J$2:J285),"")</f>
        <v/>
      </c>
      <c r="B285" s="1" t="str">
        <f>VLOOKUP($E285,Dold_variabelinfo!$A:$C,COLUMN(Dold_variabelinfo!$B:$B),0)</f>
        <v>FLOP</v>
      </c>
      <c r="C285" s="1" t="str">
        <f>VLOOKUP($E285,Dold_variabelinfo!$A:$C,COLUMN(Dold_variabelinfo!$C:$C),0)</f>
        <v xml:space="preserve">Förlossningsoperation </v>
      </c>
      <c r="E285" s="1" t="s">
        <v>1098</v>
      </c>
      <c r="F285" s="39" t="s">
        <v>924</v>
      </c>
      <c r="G285" s="39" t="s">
        <v>925</v>
      </c>
      <c r="H285" s="1">
        <f>IF(SUM(MFR!J$4:J$1001)=0,0,1)</f>
        <v>0</v>
      </c>
      <c r="I285" s="1">
        <f ca="1">VLOOKUP($E285,INDIRECT("'"&amp;$G285&amp;"'!C"&amp;COLUMN(MFR!$G:$G)&amp;":C"&amp;COLUMN(MFR!$J:$J),FALSE),COLUMN(MFR!$J:$J)-COLUMN(MFR!$G:$G)+1,0)</f>
        <v>0</v>
      </c>
      <c r="J285" s="1">
        <f t="shared" ca="1" si="6"/>
        <v>0</v>
      </c>
      <c r="K285" s="39"/>
    </row>
    <row r="286" spans="1:11" x14ac:dyDescent="0.25">
      <c r="A286" s="1" t="str">
        <f ca="1">IF(J286=1,SUM(J$2:J286),"")</f>
        <v/>
      </c>
      <c r="B286" s="1" t="str">
        <f>VLOOKUP($E286,Dold_variabelinfo!$A:$C,COLUMN(Dold_variabelinfo!$B:$B),0)</f>
        <v>FLOP1-FLOP12</v>
      </c>
      <c r="C286" s="1" t="str">
        <f>VLOOKUP($E286,Dold_variabelinfo!$A:$C,COLUMN(Dold_variabelinfo!$C:$C),0)</f>
        <v>Moderns operation eller åtgärd 1-12</v>
      </c>
      <c r="E286" s="1" t="s">
        <v>1596</v>
      </c>
      <c r="F286" s="39" t="s">
        <v>924</v>
      </c>
      <c r="G286" s="39" t="s">
        <v>925</v>
      </c>
      <c r="H286" s="1">
        <f>IF(SUM(MFR!J$4:J$1001)=0,0,1)</f>
        <v>0</v>
      </c>
      <c r="I286" s="1">
        <f ca="1">VLOOKUP($E286,INDIRECT("'"&amp;$G286&amp;"'!C"&amp;COLUMN(MFR!$G:$G)&amp;":C"&amp;COLUMN(MFR!$J:$J),FALSE),COLUMN(MFR!$J:$J)-COLUMN(MFR!$G:$G)+1,0)</f>
        <v>0</v>
      </c>
      <c r="J286" s="1">
        <f t="shared" ca="1" si="6"/>
        <v>0</v>
      </c>
      <c r="K286" s="39"/>
    </row>
    <row r="287" spans="1:11" x14ac:dyDescent="0.25">
      <c r="A287" s="1" t="str">
        <f ca="1">IF(J287=1,SUM(J$2:J287),"")</f>
        <v/>
      </c>
      <c r="B287" s="1" t="str">
        <f>VLOOKUP($E287,Dold_variabelinfo!$A:$C,COLUMN(Dold_variabelinfo!$B:$B),0)</f>
        <v>FLSPONT</v>
      </c>
      <c r="C287" s="1" t="str">
        <f>VLOOKUP($E287,Dold_variabelinfo!$A:$C,COLUMN(Dold_variabelinfo!$C:$C),0)</f>
        <v>Förlossningen startar spontant</v>
      </c>
      <c r="E287" s="1" t="s">
        <v>1105</v>
      </c>
      <c r="F287" s="39" t="s">
        <v>924</v>
      </c>
      <c r="G287" s="39" t="s">
        <v>925</v>
      </c>
      <c r="H287" s="1">
        <f>IF(SUM(MFR!J$4:J$1001)=0,0,1)</f>
        <v>0</v>
      </c>
      <c r="I287" s="1">
        <f ca="1">VLOOKUP($E287,INDIRECT("'"&amp;$G287&amp;"'!C"&amp;COLUMN(MFR!$G:$G)&amp;":C"&amp;COLUMN(MFR!$J:$J),FALSE),COLUMN(MFR!$J:$J)-COLUMN(MFR!$G:$G)+1,0)</f>
        <v>0</v>
      </c>
      <c r="J287" s="1">
        <f t="shared" ca="1" si="6"/>
        <v>0</v>
      </c>
      <c r="K287" s="39"/>
    </row>
    <row r="288" spans="1:11" x14ac:dyDescent="0.25">
      <c r="A288" s="1" t="str">
        <f ca="1">IF(J288=1,SUM(J$2:J288),"")</f>
        <v/>
      </c>
      <c r="B288" s="1" t="str">
        <f>VLOOKUP($E288,Dold_variabelinfo!$A:$C,COLUMN(Dold_variabelinfo!$B:$B),0)</f>
        <v>FNAT</v>
      </c>
      <c r="C288" s="1" t="str">
        <f>VLOOKUP($E288,Dold_variabelinfo!$A:$C,COLUMN(Dold_variabelinfo!$C:$C),0)</f>
        <v>Medborgarskap, fadern (Grupperat på 11 kategorier)</v>
      </c>
      <c r="E288" s="1" t="s">
        <v>1109</v>
      </c>
      <c r="F288" s="39" t="s">
        <v>924</v>
      </c>
      <c r="G288" s="39" t="s">
        <v>925</v>
      </c>
      <c r="H288" s="1">
        <f>IF(SUM(MFR!J$4:J$1001)=0,0,1)</f>
        <v>0</v>
      </c>
      <c r="I288" s="1">
        <f ca="1">VLOOKUP($E288,INDIRECT("'"&amp;$G288&amp;"'!C"&amp;COLUMN(MFR!$G:$G)&amp;":C"&amp;COLUMN(MFR!$J:$J),FALSE),COLUMN(MFR!$J:$J)-COLUMN(MFR!$G:$G)+1,0)</f>
        <v>0</v>
      </c>
      <c r="J288" s="1">
        <f t="shared" ca="1" si="6"/>
        <v>0</v>
      </c>
      <c r="K288" s="39"/>
    </row>
    <row r="289" spans="1:11" x14ac:dyDescent="0.25">
      <c r="A289" s="1" t="str">
        <f ca="1">IF(J289=1,SUM(J$2:J289),"")</f>
        <v/>
      </c>
      <c r="B289" s="1" t="str">
        <f>VLOOKUP($E289,Dold_variabelinfo!$A:$C,COLUMN(Dold_variabelinfo!$B:$B),0)</f>
        <v>FODKL</v>
      </c>
      <c r="C289" s="1" t="str">
        <f>VLOOKUP($E289,Dold_variabelinfo!$A:$C,COLUMN(Dold_variabelinfo!$C:$C),0)</f>
        <v>Födelseklockslag</v>
      </c>
      <c r="E289" s="1" t="s">
        <v>1112</v>
      </c>
      <c r="F289" s="39" t="s">
        <v>924</v>
      </c>
      <c r="G289" s="39" t="s">
        <v>925</v>
      </c>
      <c r="H289" s="1">
        <f>IF(SUM(MFR!J$4:J$1001)=0,0,1)</f>
        <v>0</v>
      </c>
      <c r="I289" s="1">
        <f ca="1">VLOOKUP($E289,INDIRECT("'"&amp;$G289&amp;"'!C"&amp;COLUMN(MFR!$G:$G)&amp;":C"&amp;COLUMN(MFR!$J:$J),FALSE),COLUMN(MFR!$J:$J)-COLUMN(MFR!$G:$G)+1,0)</f>
        <v>0</v>
      </c>
      <c r="J289" s="1">
        <f t="shared" ca="1" si="6"/>
        <v>0</v>
      </c>
      <c r="K289" s="39"/>
    </row>
    <row r="290" spans="1:11" x14ac:dyDescent="0.25">
      <c r="A290" s="1" t="str">
        <f ca="1">IF(J290=1,SUM(J$2:J290),"")</f>
        <v/>
      </c>
      <c r="B290" s="1" t="str">
        <f>VLOOKUP($E290,Dold_variabelinfo!$A:$C,COLUMN(Dold_variabelinfo!$B:$B),0)</f>
        <v>GDIAG1-GDIAG4</v>
      </c>
      <c r="C290" s="1" t="str">
        <f>VLOOKUP($E290,Dold_variabelinfo!$A:$C,COLUMN(Dold_variabelinfo!$C:$C),0)</f>
        <v xml:space="preserve">Diagnos/åtgärd 1-4 under graviditet </v>
      </c>
      <c r="E290" s="1" t="s">
        <v>1598</v>
      </c>
      <c r="F290" s="39" t="s">
        <v>924</v>
      </c>
      <c r="G290" s="39" t="s">
        <v>925</v>
      </c>
      <c r="H290" s="1">
        <f>IF(SUM(MFR!J$4:J$1001)=0,0,1)</f>
        <v>0</v>
      </c>
      <c r="I290" s="1">
        <f ca="1">VLOOKUP($E290,INDIRECT("'"&amp;$G290&amp;"'!C"&amp;COLUMN(MFR!$G:$G)&amp;":C"&amp;COLUMN(MFR!$J:$J),FALSE),COLUMN(MFR!$J:$J)-COLUMN(MFR!$G:$G)+1,0)</f>
        <v>0</v>
      </c>
      <c r="J290" s="1">
        <f t="shared" ca="1" si="6"/>
        <v>0</v>
      </c>
      <c r="K290" s="39"/>
    </row>
    <row r="291" spans="1:11" x14ac:dyDescent="0.25">
      <c r="A291" s="1" t="str">
        <f ca="1">IF(J291=1,SUM(J$2:J291),"")</f>
        <v/>
      </c>
      <c r="B291" s="1" t="str">
        <f>VLOOKUP($E291,Dold_variabelinfo!$A:$C,COLUMN(Dold_variabelinfo!$B:$B),0)</f>
        <v>GRDBS</v>
      </c>
      <c r="C291" s="1" t="str">
        <f>VLOOKUP($E291,Dold_variabelinfo!$A:$C,COLUMN(Dold_variabelinfo!$C:$C),0)</f>
        <v>Graviditetslängd bästa skattning, dagar</v>
      </c>
      <c r="E291" s="1" t="s">
        <v>1118</v>
      </c>
      <c r="F291" s="39" t="s">
        <v>924</v>
      </c>
      <c r="G291" s="39" t="s">
        <v>925</v>
      </c>
      <c r="H291" s="1">
        <f>IF(SUM(MFR!J$4:J$1001)=0,0,1)</f>
        <v>0</v>
      </c>
      <c r="I291" s="1">
        <f ca="1">VLOOKUP($E291,INDIRECT("'"&amp;$G291&amp;"'!C"&amp;COLUMN(MFR!$G:$G)&amp;":C"&amp;COLUMN(MFR!$J:$J),FALSE),COLUMN(MFR!$J:$J)-COLUMN(MFR!$G:$G)+1,0)</f>
        <v>0</v>
      </c>
      <c r="J291" s="1">
        <f t="shared" ca="1" si="6"/>
        <v>0</v>
      </c>
      <c r="K291" s="39"/>
    </row>
    <row r="292" spans="1:11" x14ac:dyDescent="0.25">
      <c r="A292" s="1" t="str">
        <f ca="1">IF(J292=1,SUM(J$2:J292),"")</f>
        <v/>
      </c>
      <c r="B292" s="1" t="str">
        <f>VLOOKUP($E292,Dold_variabelinfo!$A:$C,COLUMN(Dold_variabelinfo!$B:$B),0)</f>
        <v>GRDFV</v>
      </c>
      <c r="C292" s="1" t="str">
        <f>VLOOKUP($E292,Dold_variabelinfo!$A:$C,COLUMN(Dold_variabelinfo!$C:$C),0)</f>
        <v>Graviditetslängd, dagar utöver fullb. veckor</v>
      </c>
      <c r="E292" s="1" t="s">
        <v>1122</v>
      </c>
      <c r="F292" s="39" t="s">
        <v>924</v>
      </c>
      <c r="G292" s="39" t="s">
        <v>925</v>
      </c>
      <c r="H292" s="1">
        <f>IF(SUM(MFR!J$4:J$1001)=0,0,1)</f>
        <v>0</v>
      </c>
      <c r="I292" s="1">
        <f ca="1">VLOOKUP($E292,INDIRECT("'"&amp;$G292&amp;"'!C"&amp;COLUMN(MFR!$G:$G)&amp;":C"&amp;COLUMN(MFR!$J:$J),FALSE),COLUMN(MFR!$J:$J)-COLUMN(MFR!$G:$G)+1,0)</f>
        <v>0</v>
      </c>
      <c r="J292" s="1">
        <f t="shared" ca="1" si="6"/>
        <v>0</v>
      </c>
      <c r="K292" s="39"/>
    </row>
    <row r="293" spans="1:11" x14ac:dyDescent="0.25">
      <c r="A293" s="1" t="str">
        <f ca="1">IF(J293=1,SUM(J$2:J293),"")</f>
        <v/>
      </c>
      <c r="B293" s="1" t="str">
        <f>VLOOKUP($E293,Dold_variabelinfo!$A:$C,COLUMN(Dold_variabelinfo!$B:$B),0)</f>
        <v>GRMETOD</v>
      </c>
      <c r="C293" s="1" t="str">
        <f>VLOOKUP($E293,Dold_variabelinfo!$A:$C,COLUMN(Dold_variabelinfo!$C:$C),0)</f>
        <v>Graviditetslängd, metod för skattning</v>
      </c>
      <c r="E293" s="1" t="s">
        <v>1125</v>
      </c>
      <c r="F293" s="39" t="s">
        <v>924</v>
      </c>
      <c r="G293" s="39" t="s">
        <v>925</v>
      </c>
      <c r="H293" s="1">
        <f>IF(SUM(MFR!J$4:J$1001)=0,0,1)</f>
        <v>0</v>
      </c>
      <c r="I293" s="1">
        <f ca="1">VLOOKUP($E293,INDIRECT("'"&amp;$G293&amp;"'!C"&amp;COLUMN(MFR!$G:$G)&amp;":C"&amp;COLUMN(MFR!$J:$J),FALSE),COLUMN(MFR!$J:$J)-COLUMN(MFR!$G:$G)+1,0)</f>
        <v>0</v>
      </c>
      <c r="J293" s="1">
        <f t="shared" ref="J293:J356" ca="1" si="7">H293*I293</f>
        <v>0</v>
      </c>
      <c r="K293" s="39"/>
    </row>
    <row r="294" spans="1:11" x14ac:dyDescent="0.25">
      <c r="A294" s="1" t="str">
        <f ca="1">IF(J294=1,SUM(J$2:J294),"")</f>
        <v/>
      </c>
      <c r="B294" s="1" t="str">
        <f>VLOOKUP($E294,Dold_variabelinfo!$A:$C,COLUMN(Dold_variabelinfo!$B:$B),0)</f>
        <v>GRUPP</v>
      </c>
      <c r="C294" s="1" t="str">
        <f>VLOOKUP($E294,Dold_variabelinfo!$A:$C,COLUMN(Dold_variabelinfo!$C:$C),0)</f>
        <v xml:space="preserve">Information om läkemedelsanvändning under graviditeten. Gruppering av preparat som inte kunnat översättas till ATC-koder. </v>
      </c>
      <c r="E294" s="1" t="s">
        <v>1128</v>
      </c>
      <c r="F294" s="39" t="s">
        <v>924</v>
      </c>
      <c r="G294" s="39" t="s">
        <v>925</v>
      </c>
      <c r="H294" s="1">
        <f>IF(SUM(MFR!J$4:J$1001)=0,0,1)</f>
        <v>0</v>
      </c>
      <c r="I294" s="1">
        <f ca="1">VLOOKUP($E294,INDIRECT("'"&amp;$G294&amp;"'!C"&amp;COLUMN(MFR!$G:$G)&amp;":C"&amp;COLUMN(MFR!$J:$J),FALSE),COLUMN(MFR!$J:$J)-COLUMN(MFR!$G:$G)+1,0)</f>
        <v>0</v>
      </c>
      <c r="J294" s="1">
        <f t="shared" ca="1" si="7"/>
        <v>0</v>
      </c>
      <c r="K294" s="39"/>
    </row>
    <row r="295" spans="1:11" x14ac:dyDescent="0.25">
      <c r="A295" s="1" t="str">
        <f ca="1">IF(J295=1,SUM(J$2:J295),"")</f>
        <v/>
      </c>
      <c r="B295" s="1" t="str">
        <f>VLOOKUP($E295,Dold_variabelinfo!$A:$C,COLUMN(Dold_variabelinfo!$B:$B),0)</f>
        <v>GRVBS</v>
      </c>
      <c r="C295" s="1" t="str">
        <f>VLOOKUP($E295,Dold_variabelinfo!$A:$C,COLUMN(Dold_variabelinfo!$C:$C),0)</f>
        <v>Graviditetslängd bästa skattning, veckor</v>
      </c>
      <c r="E295" s="1" t="s">
        <v>1131</v>
      </c>
      <c r="F295" s="39" t="s">
        <v>924</v>
      </c>
      <c r="G295" s="39" t="s">
        <v>925</v>
      </c>
      <c r="H295" s="1">
        <f>IF(SUM(MFR!J$4:J$1001)=0,0,1)</f>
        <v>0</v>
      </c>
      <c r="I295" s="1">
        <f ca="1">VLOOKUP($E295,INDIRECT("'"&amp;$G295&amp;"'!C"&amp;COLUMN(MFR!$G:$G)&amp;":C"&amp;COLUMN(MFR!$J:$J),FALSE),COLUMN(MFR!$J:$J)-COLUMN(MFR!$G:$G)+1,0)</f>
        <v>0</v>
      </c>
      <c r="J295" s="1">
        <f t="shared" ca="1" si="7"/>
        <v>0</v>
      </c>
      <c r="K295" s="39"/>
    </row>
    <row r="296" spans="1:11" x14ac:dyDescent="0.25">
      <c r="A296" s="1" t="str">
        <f ca="1">IF(J296=1,SUM(J$2:J296),"")</f>
        <v/>
      </c>
      <c r="B296" s="1" t="str">
        <f>VLOOKUP($E296,Dold_variabelinfo!$A:$C,COLUMN(Dold_variabelinfo!$B:$B),0)</f>
        <v>GRVFV</v>
      </c>
      <c r="C296" s="1" t="str">
        <f>VLOOKUP($E296,Dold_variabelinfo!$A:$C,COLUMN(Dold_variabelinfo!$C:$C),0)</f>
        <v xml:space="preserve">Graviditetslängd, fullb. veckor </v>
      </c>
      <c r="E296" s="1" t="s">
        <v>1134</v>
      </c>
      <c r="F296" s="39" t="s">
        <v>924</v>
      </c>
      <c r="G296" s="39" t="s">
        <v>925</v>
      </c>
      <c r="H296" s="1">
        <f>IF(SUM(MFR!J$4:J$1001)=0,0,1)</f>
        <v>0</v>
      </c>
      <c r="I296" s="1">
        <f ca="1">VLOOKUP($E296,INDIRECT("'"&amp;$G296&amp;"'!C"&amp;COLUMN(MFR!$G:$G)&amp;":C"&amp;COLUMN(MFR!$J:$J),FALSE),COLUMN(MFR!$J:$J)-COLUMN(MFR!$G:$G)+1,0)</f>
        <v>0</v>
      </c>
      <c r="J296" s="1">
        <f t="shared" ca="1" si="7"/>
        <v>0</v>
      </c>
      <c r="K296" s="39"/>
    </row>
    <row r="297" spans="1:11" x14ac:dyDescent="0.25">
      <c r="A297" s="1" t="str">
        <f ca="1">IF(J297=1,SUM(J$2:J297),"")</f>
        <v/>
      </c>
      <c r="B297" s="1" t="str">
        <f>VLOOKUP($E297,Dold_variabelinfo!$A:$C,COLUMN(Dold_variabelinfo!$B:$B),0)</f>
        <v>HINNANT</v>
      </c>
      <c r="C297" s="1" t="str">
        <f>VLOOKUP($E297,Dold_variabelinfo!$A:$C,COLUMN(Dold_variabelinfo!$C:$C),0)</f>
        <v xml:space="preserve">Hinnor i skiljeväggen vid  tvillingbörd. </v>
      </c>
      <c r="E297" s="1" t="s">
        <v>1137</v>
      </c>
      <c r="F297" s="39" t="s">
        <v>924</v>
      </c>
      <c r="G297" s="39" t="s">
        <v>925</v>
      </c>
      <c r="H297" s="1">
        <f>IF(SUM(MFR!J$4:J$1001)=0,0,1)</f>
        <v>0</v>
      </c>
      <c r="I297" s="1">
        <f ca="1">VLOOKUP($E297,INDIRECT("'"&amp;$G297&amp;"'!C"&amp;COLUMN(MFR!$G:$G)&amp;":C"&amp;COLUMN(MFR!$J:$J),FALSE),COLUMN(MFR!$J:$J)-COLUMN(MFR!$G:$G)+1,0)</f>
        <v>0</v>
      </c>
      <c r="J297" s="1">
        <f t="shared" ca="1" si="7"/>
        <v>0</v>
      </c>
      <c r="K297" s="39"/>
    </row>
    <row r="298" spans="1:11" x14ac:dyDescent="0.25">
      <c r="A298" s="1" t="str">
        <f ca="1">IF(J298=1,SUM(J$2:J298),"")</f>
        <v/>
      </c>
      <c r="B298" s="1" t="str">
        <f>VLOOKUP($E298,Dold_variabelinfo!$A:$C,COLUMN(Dold_variabelinfo!$B:$B),0)</f>
        <v>HJMASS</v>
      </c>
      <c r="C298" s="1" t="str">
        <f>VLOOKUP($E298,Dold_variabelinfo!$A:$C,COLUMN(Dold_variabelinfo!$C:$C),0)</f>
        <v>Hjärtmassage (minuter)</v>
      </c>
      <c r="E298" s="1" t="s">
        <v>1140</v>
      </c>
      <c r="F298" s="39" t="s">
        <v>924</v>
      </c>
      <c r="G298" s="39" t="s">
        <v>925</v>
      </c>
      <c r="H298" s="1">
        <f>IF(SUM(MFR!J$4:J$1001)=0,0,1)</f>
        <v>0</v>
      </c>
      <c r="I298" s="1">
        <f ca="1">VLOOKUP($E298,INDIRECT("'"&amp;$G298&amp;"'!C"&amp;COLUMN(MFR!$G:$G)&amp;":C"&amp;COLUMN(MFR!$J:$J),FALSE),COLUMN(MFR!$J:$J)-COLUMN(MFR!$G:$G)+1,0)</f>
        <v>0</v>
      </c>
      <c r="J298" s="1">
        <f t="shared" ca="1" si="7"/>
        <v>0</v>
      </c>
      <c r="K298" s="39"/>
    </row>
    <row r="299" spans="1:11" x14ac:dyDescent="0.25">
      <c r="A299" s="1" t="str">
        <f ca="1">IF(J299=1,SUM(J$2:J299),"")</f>
        <v/>
      </c>
      <c r="B299" s="1" t="str">
        <f>VLOOKUP($E299,Dold_variabelinfo!$A:$C,COLUMN(Dold_variabelinfo!$B:$B),0)</f>
        <v>HOMF</v>
      </c>
      <c r="C299" s="1" t="str">
        <f>VLOOKUP($E299,Dold_variabelinfo!$A:$C,COLUMN(Dold_variabelinfo!$C:$C),0)</f>
        <v>Huvudomfång (cm), pediatriskt</v>
      </c>
      <c r="E299" s="1" t="s">
        <v>1143</v>
      </c>
      <c r="F299" s="39" t="s">
        <v>924</v>
      </c>
      <c r="G299" s="39" t="s">
        <v>925</v>
      </c>
      <c r="H299" s="1">
        <f>IF(SUM(MFR!J$4:J$1001)=0,0,1)</f>
        <v>0</v>
      </c>
      <c r="I299" s="1">
        <f ca="1">VLOOKUP($E299,INDIRECT("'"&amp;$G299&amp;"'!C"&amp;COLUMN(MFR!$G:$G)&amp;":C"&amp;COLUMN(MFR!$J:$J),FALSE),COLUMN(MFR!$J:$J)-COLUMN(MFR!$G:$G)+1,0)</f>
        <v>0</v>
      </c>
      <c r="J299" s="1">
        <f t="shared" ca="1" si="7"/>
        <v>0</v>
      </c>
      <c r="K299" s="39"/>
    </row>
    <row r="300" spans="1:11" x14ac:dyDescent="0.25">
      <c r="A300" s="1" t="str">
        <f ca="1">IF(J300=1,SUM(J$2:J300),"")</f>
        <v/>
      </c>
      <c r="B300" s="1" t="str">
        <f>VLOOKUP($E300,Dold_variabelinfo!$A:$C,COLUMN(Dold_variabelinfo!$B:$B),0)</f>
        <v>HYPERTON</v>
      </c>
      <c r="C300" s="1" t="str">
        <f>VLOOKUP($E300,Dold_variabelinfo!$A:$C,COLUMN(Dold_variabelinfo!$C:$C),0)</f>
        <v xml:space="preserve">Kronisk hypertoni </v>
      </c>
      <c r="E300" s="1" t="s">
        <v>1147</v>
      </c>
      <c r="F300" s="39" t="s">
        <v>924</v>
      </c>
      <c r="G300" s="39" t="s">
        <v>925</v>
      </c>
      <c r="H300" s="1">
        <f>IF(SUM(MFR!J$4:J$1001)=0,0,1)</f>
        <v>0</v>
      </c>
      <c r="I300" s="1">
        <f ca="1">VLOOKUP($E300,INDIRECT("'"&amp;$G300&amp;"'!C"&amp;COLUMN(MFR!$G:$G)&amp;":C"&amp;COLUMN(MFR!$J:$J),FALSE),COLUMN(MFR!$J:$J)-COLUMN(MFR!$G:$G)+1,0)</f>
        <v>0</v>
      </c>
      <c r="J300" s="1">
        <f t="shared" ca="1" si="7"/>
        <v>0</v>
      </c>
      <c r="K300" s="39"/>
    </row>
    <row r="301" spans="1:11" x14ac:dyDescent="0.25">
      <c r="A301" s="1" t="str">
        <f ca="1">IF(J301=1,SUM(J$2:J301),"")</f>
        <v/>
      </c>
      <c r="B301" s="1" t="str">
        <f>VLOOKUP($E301,Dold_variabelinfo!$A:$C,COLUMN(Dold_variabelinfo!$B:$B),0)</f>
        <v>HYPNOS</v>
      </c>
      <c r="C301" s="1" t="str">
        <f>VLOOKUP($E301,Dold_variabelinfo!$A:$C,COLUMN(Dold_variabelinfo!$C:$C),0)</f>
        <v>Hypnos/suggestion</v>
      </c>
      <c r="E301" s="1" t="s">
        <v>1151</v>
      </c>
      <c r="F301" s="39" t="s">
        <v>924</v>
      </c>
      <c r="G301" s="39" t="s">
        <v>925</v>
      </c>
      <c r="H301" s="1">
        <f>IF(SUM(MFR!J$4:J$1001)=0,0,1)</f>
        <v>0</v>
      </c>
      <c r="I301" s="1">
        <f ca="1">VLOOKUP($E301,INDIRECT("'"&amp;$G301&amp;"'!C"&amp;COLUMN(MFR!$G:$G)&amp;":C"&amp;COLUMN(MFR!$J:$J),FALSE),COLUMN(MFR!$J:$J)-COLUMN(MFR!$G:$G)+1,0)</f>
        <v>0</v>
      </c>
      <c r="J301" s="1">
        <f t="shared" ca="1" si="7"/>
        <v>0</v>
      </c>
      <c r="K301" s="39"/>
    </row>
    <row r="302" spans="1:11" x14ac:dyDescent="0.25">
      <c r="A302" s="1" t="str">
        <f ca="1">IF(J302=1,SUM(J$2:J302),"")</f>
        <v/>
      </c>
      <c r="B302" s="1" t="str">
        <f>VLOOKUP($E302,Dold_variabelinfo!$A:$C,COLUMN(Dold_variabelinfo!$B:$B),0)</f>
        <v>ICD</v>
      </c>
      <c r="C302" s="1" t="str">
        <f>VLOOKUP($E302,Dold_variabelinfo!$A:$C,COLUMN(Dold_variabelinfo!$C:$C),0)</f>
        <v>ICD version</v>
      </c>
      <c r="E302" s="1" t="s">
        <v>1154</v>
      </c>
      <c r="F302" s="39" t="s">
        <v>924</v>
      </c>
      <c r="G302" s="39" t="s">
        <v>925</v>
      </c>
      <c r="H302" s="1">
        <f>IF(SUM(MFR!J$4:J$1001)=0,0,1)</f>
        <v>0</v>
      </c>
      <c r="I302" s="1">
        <f ca="1">VLOOKUP($E302,INDIRECT("'"&amp;$G302&amp;"'!C"&amp;COLUMN(MFR!$G:$G)&amp;":C"&amp;COLUMN(MFR!$J:$J),FALSE),COLUMN(MFR!$J:$J)-COLUMN(MFR!$G:$G)+1,0)</f>
        <v>0</v>
      </c>
      <c r="J302" s="1">
        <f t="shared" ca="1" si="7"/>
        <v>0</v>
      </c>
      <c r="K302" s="39"/>
    </row>
    <row r="303" spans="1:11" x14ac:dyDescent="0.25">
      <c r="A303" s="1" t="str">
        <f ca="1">IF(J303=1,SUM(J$2:J303),"")</f>
        <v/>
      </c>
      <c r="B303" s="1" t="str">
        <f>VLOOKUP($E303,Dold_variabelinfo!$A:$C,COLUMN(Dold_variabelinfo!$B:$B),0)</f>
        <v>IFSML</v>
      </c>
      <c r="C303" s="1" t="str">
        <f>VLOOKUP($E303,Dold_variabelinfo!$A:$C,COLUMN(Dold_variabelinfo!$C:$C),0)</f>
        <v>Ingen farmakologisk smärtlindring</v>
      </c>
      <c r="E303" s="1" t="s">
        <v>1156</v>
      </c>
      <c r="F303" s="39" t="s">
        <v>924</v>
      </c>
      <c r="G303" s="39" t="s">
        <v>925</v>
      </c>
      <c r="H303" s="1">
        <f>IF(SUM(MFR!J$4:J$1001)=0,0,1)</f>
        <v>0</v>
      </c>
      <c r="I303" s="1">
        <f ca="1">VLOOKUP($E303,INDIRECT("'"&amp;$G303&amp;"'!C"&amp;COLUMN(MFR!$G:$G)&amp;":C"&amp;COLUMN(MFR!$J:$J),FALSE),COLUMN(MFR!$J:$J)-COLUMN(MFR!$G:$G)+1,0)</f>
        <v>0</v>
      </c>
      <c r="J303" s="1">
        <f t="shared" ca="1" si="7"/>
        <v>0</v>
      </c>
      <c r="K303" s="39"/>
    </row>
    <row r="304" spans="1:11" x14ac:dyDescent="0.25">
      <c r="A304" s="1" t="str">
        <f ca="1">IF(J304=1,SUM(J$2:J304),"")</f>
        <v/>
      </c>
      <c r="B304" s="1" t="str">
        <f>VLOOKUP($E304,Dold_variabelinfo!$A:$C,COLUMN(Dold_variabelinfo!$B:$B),0)</f>
        <v>INDATFV</v>
      </c>
      <c r="C304" s="1" t="str">
        <f>VLOOKUP($E304,Dold_variabelinfo!$A:$C,COLUMN(Dold_variabelinfo!$C:$C),0)</f>
        <v>Inskrivningsdatum till förlossning</v>
      </c>
      <c r="E304" s="1" t="s">
        <v>1159</v>
      </c>
      <c r="F304" s="39" t="s">
        <v>924</v>
      </c>
      <c r="G304" s="39" t="s">
        <v>925</v>
      </c>
      <c r="H304" s="1">
        <f>IF(SUM(MFR!J$4:J$1001)=0,0,1)</f>
        <v>0</v>
      </c>
      <c r="I304" s="1">
        <f ca="1">VLOOKUP($E304,INDIRECT("'"&amp;$G304&amp;"'!C"&amp;COLUMN(MFR!$G:$G)&amp;":C"&amp;COLUMN(MFR!$J:$J),FALSE),COLUMN(MFR!$J:$J)-COLUMN(MFR!$G:$G)+1,0)</f>
        <v>0</v>
      </c>
      <c r="J304" s="1">
        <f t="shared" ca="1" si="7"/>
        <v>0</v>
      </c>
      <c r="K304" s="39"/>
    </row>
    <row r="305" spans="1:11" x14ac:dyDescent="0.25">
      <c r="A305" s="1" t="str">
        <f ca="1">IF(J305=1,SUM(J$2:J305),"")</f>
        <v/>
      </c>
      <c r="B305" s="1" t="str">
        <f>VLOOKUP($E305,Dold_variabelinfo!$A:$C,COLUMN(Dold_variabelinfo!$B:$B),0)</f>
        <v>INDATMHV</v>
      </c>
      <c r="C305" s="1" t="str">
        <f>VLOOKUP($E305,Dold_variabelinfo!$A:$C,COLUMN(Dold_variabelinfo!$C:$C),0)</f>
        <v>Inskrivningsdatum vid MHV</v>
      </c>
      <c r="E305" s="1" t="s">
        <v>1162</v>
      </c>
      <c r="F305" s="39" t="s">
        <v>924</v>
      </c>
      <c r="G305" s="39" t="s">
        <v>925</v>
      </c>
      <c r="H305" s="1">
        <f>IF(SUM(MFR!J$4:J$1001)=0,0,1)</f>
        <v>0</v>
      </c>
      <c r="I305" s="1">
        <f ca="1">VLOOKUP($E305,INDIRECT("'"&amp;$G305&amp;"'!C"&amp;COLUMN(MFR!$G:$G)&amp;":C"&amp;COLUMN(MFR!$J:$J),FALSE),COLUMN(MFR!$J:$J)-COLUMN(MFR!$G:$G)+1,0)</f>
        <v>0</v>
      </c>
      <c r="J305" s="1">
        <f t="shared" ca="1" si="7"/>
        <v>0</v>
      </c>
      <c r="K305" s="39"/>
    </row>
    <row r="306" spans="1:11" x14ac:dyDescent="0.25">
      <c r="A306" s="1" t="str">
        <f ca="1">IF(J306=1,SUM(J$2:J306),"")</f>
        <v/>
      </c>
      <c r="B306" s="1" t="str">
        <f>VLOOKUP($E306,Dold_variabelinfo!$A:$C,COLUMN(Dold_variabelinfo!$B:$B),0)</f>
        <v>INFILT</v>
      </c>
      <c r="C306" s="1" t="str">
        <f>VLOOKUP($E306,Dold_variabelinfo!$A:$C,COLUMN(Dold_variabelinfo!$C:$C),0)</f>
        <v>Infiltration</v>
      </c>
      <c r="E306" s="1" t="s">
        <v>1165</v>
      </c>
      <c r="F306" s="39" t="s">
        <v>924</v>
      </c>
      <c r="G306" s="39" t="s">
        <v>925</v>
      </c>
      <c r="H306" s="1">
        <f>IF(SUM(MFR!J$4:J$1001)=0,0,1)</f>
        <v>0</v>
      </c>
      <c r="I306" s="1">
        <f ca="1">VLOOKUP($E306,INDIRECT("'"&amp;$G306&amp;"'!C"&amp;COLUMN(MFR!$G:$G)&amp;":C"&amp;COLUMN(MFR!$J:$J),FALSE),COLUMN(MFR!$J:$J)-COLUMN(MFR!$G:$G)+1,0)</f>
        <v>0</v>
      </c>
      <c r="J306" s="1">
        <f t="shared" ca="1" si="7"/>
        <v>0</v>
      </c>
      <c r="K306" s="39"/>
    </row>
    <row r="307" spans="1:11" x14ac:dyDescent="0.25">
      <c r="A307" s="1" t="str">
        <f ca="1">IF(J307=1,SUM(J$2:J307),"")</f>
        <v/>
      </c>
      <c r="B307" s="1" t="str">
        <f>VLOOKUP($E307,Dold_variabelinfo!$A:$C,COLUMN(Dold_variabelinfo!$B:$B),0)</f>
        <v>INTUB</v>
      </c>
      <c r="C307" s="1" t="str">
        <f>VLOOKUP($E307,Dold_variabelinfo!$A:$C,COLUMN(Dold_variabelinfo!$C:$C),0)</f>
        <v>Intubation ventilation (minuter)</v>
      </c>
      <c r="E307" s="1" t="s">
        <v>1168</v>
      </c>
      <c r="F307" s="39" t="s">
        <v>924</v>
      </c>
      <c r="G307" s="39" t="s">
        <v>925</v>
      </c>
      <c r="H307" s="1">
        <f>IF(SUM(MFR!J$4:J$1001)=0,0,1)</f>
        <v>0</v>
      </c>
      <c r="I307" s="1">
        <f ca="1">VLOOKUP($E307,INDIRECT("'"&amp;$G307&amp;"'!C"&amp;COLUMN(MFR!$G:$G)&amp;":C"&amp;COLUMN(MFR!$J:$J),FALSE),COLUMN(MFR!$J:$J)-COLUMN(MFR!$G:$G)+1,0)</f>
        <v>0</v>
      </c>
      <c r="J307" s="1">
        <f t="shared" ca="1" si="7"/>
        <v>0</v>
      </c>
      <c r="K307" s="39"/>
    </row>
    <row r="308" spans="1:11" x14ac:dyDescent="0.25">
      <c r="A308" s="1" t="str">
        <f ca="1">IF(J308=1,SUM(J$2:J308),"")</f>
        <v/>
      </c>
      <c r="B308" s="1" t="str">
        <f>VLOOKUP($E308,Dold_variabelinfo!$A:$C,COLUMN(Dold_variabelinfo!$B:$B),0)</f>
        <v>ISML</v>
      </c>
      <c r="C308" s="1" t="str">
        <f>VLOOKUP($E308,Dold_variabelinfo!$A:$C,COLUMN(Dold_variabelinfo!$C:$C),0)</f>
        <v>Ingen smärtlindring överhuvudtaget</v>
      </c>
      <c r="E308" s="1" t="s">
        <v>1171</v>
      </c>
      <c r="F308" s="39" t="s">
        <v>924</v>
      </c>
      <c r="G308" s="39" t="s">
        <v>925</v>
      </c>
      <c r="H308" s="1">
        <f>IF(SUM(MFR!J$4:J$1001)=0,0,1)</f>
        <v>0</v>
      </c>
      <c r="I308" s="1">
        <f ca="1">VLOOKUP($E308,INDIRECT("'"&amp;$G308&amp;"'!C"&amp;COLUMN(MFR!$G:$G)&amp;":C"&amp;COLUMN(MFR!$J:$J),FALSE),COLUMN(MFR!$J:$J)-COLUMN(MFR!$G:$G)+1,0)</f>
        <v>0</v>
      </c>
      <c r="J308" s="1">
        <f t="shared" ca="1" si="7"/>
        <v>0</v>
      </c>
      <c r="K308" s="39"/>
    </row>
    <row r="309" spans="1:11" x14ac:dyDescent="0.25">
      <c r="A309" s="1" t="str">
        <f ca="1">IF(J309=1,SUM(J$2:J309),"")</f>
        <v/>
      </c>
      <c r="B309" s="1" t="str">
        <f>VLOOKUP($E309,Dold_variabelinfo!$A:$C,COLUMN(Dold_variabelinfo!$B:$B),0)</f>
        <v>KLINIK</v>
      </c>
      <c r="C309" s="1" t="str">
        <f>VLOOKUP($E309,Dold_variabelinfo!$A:$C,COLUMN(Dold_variabelinfo!$C:$C),0)</f>
        <v>Klinikkod</v>
      </c>
      <c r="E309" s="1" t="s">
        <v>1174</v>
      </c>
      <c r="F309" s="39" t="s">
        <v>924</v>
      </c>
      <c r="G309" s="39" t="s">
        <v>925</v>
      </c>
      <c r="H309" s="1">
        <f>IF(SUM(MFR!J$4:J$1001)=0,0,1)</f>
        <v>0</v>
      </c>
      <c r="I309" s="1">
        <f ca="1">VLOOKUP($E309,INDIRECT("'"&amp;$G309&amp;"'!C"&amp;COLUMN(MFR!$G:$G)&amp;":C"&amp;COLUMN(MFR!$J:$J),FALSE),COLUMN(MFR!$J:$J)-COLUMN(MFR!$G:$G)+1,0)</f>
        <v>0</v>
      </c>
      <c r="J309" s="1">
        <f t="shared" ca="1" si="7"/>
        <v>0</v>
      </c>
      <c r="K309" s="39"/>
    </row>
    <row r="310" spans="1:11" x14ac:dyDescent="0.25">
      <c r="A310" s="1" t="str">
        <f ca="1">IF(J310=1,SUM(J$2:J310),"")</f>
        <v/>
      </c>
      <c r="B310" s="1" t="str">
        <f>VLOOKUP($E310,Dold_variabelinfo!$A:$C,COLUMN(Dold_variabelinfo!$B:$B),0)</f>
        <v>KLIPP</v>
      </c>
      <c r="C310" s="1" t="str">
        <f>VLOOKUP($E310,Dold_variabelinfo!$A:$C,COLUMN(Dold_variabelinfo!$C:$C),0)</f>
        <v>Klipp</v>
      </c>
      <c r="E310" s="1" t="s">
        <v>1177</v>
      </c>
      <c r="F310" s="39" t="s">
        <v>924</v>
      </c>
      <c r="G310" s="39" t="s">
        <v>925</v>
      </c>
      <c r="H310" s="1">
        <f>IF(SUM(MFR!J$4:J$1001)=0,0,1)</f>
        <v>0</v>
      </c>
      <c r="I310" s="1">
        <f ca="1">VLOOKUP($E310,INDIRECT("'"&amp;$G310&amp;"'!C"&amp;COLUMN(MFR!$G:$G)&amp;":C"&amp;COLUMN(MFR!$J:$J),FALSE),COLUMN(MFR!$J:$J)-COLUMN(MFR!$G:$G)+1,0)</f>
        <v>0</v>
      </c>
      <c r="J310" s="1">
        <f t="shared" ca="1" si="7"/>
        <v>0</v>
      </c>
      <c r="K310" s="39"/>
    </row>
    <row r="311" spans="1:11" x14ac:dyDescent="0.25">
      <c r="A311" s="1" t="str">
        <f ca="1">IF(J311=1,SUM(J$2:J311),"")</f>
        <v/>
      </c>
      <c r="B311" s="1" t="str">
        <f>VLOOKUP($E311,Dold_variabelinfo!$A:$C,COLUMN(Dold_variabelinfo!$B:$B),0)</f>
        <v>KLITORIS</v>
      </c>
      <c r="C311" s="1" t="str">
        <f>VLOOKUP($E311,Dold_variabelinfo!$A:$C,COLUMN(Dold_variabelinfo!$C:$C),0)</f>
        <v>Bristningar - klitoris</v>
      </c>
      <c r="E311" s="1" t="s">
        <v>1181</v>
      </c>
      <c r="F311" s="39" t="s">
        <v>924</v>
      </c>
      <c r="G311" s="39" t="s">
        <v>925</v>
      </c>
      <c r="H311" s="1">
        <f>IF(SUM(MFR!J$4:J$1001)=0,0,1)</f>
        <v>0</v>
      </c>
      <c r="I311" s="1">
        <f ca="1">VLOOKUP($E311,INDIRECT("'"&amp;$G311&amp;"'!C"&amp;COLUMN(MFR!$G:$G)&amp;":C"&amp;COLUMN(MFR!$J:$J),FALSE),COLUMN(MFR!$J:$J)-COLUMN(MFR!$G:$G)+1,0)</f>
        <v>0</v>
      </c>
      <c r="J311" s="1">
        <f t="shared" ca="1" si="7"/>
        <v>0</v>
      </c>
      <c r="K311" s="39"/>
    </row>
    <row r="312" spans="1:11" x14ac:dyDescent="0.25">
      <c r="A312" s="1" t="str">
        <f ca="1">IF(J312=1,SUM(J$2:J312),"")</f>
        <v/>
      </c>
      <c r="B312" s="1" t="str">
        <f>VLOOKUP($E312,Dold_variabelinfo!$A:$C,COLUMN(Dold_variabelinfo!$B:$B),0)</f>
        <v>KON</v>
      </c>
      <c r="C312" s="1" t="str">
        <f>VLOOKUP($E312,Dold_variabelinfo!$A:$C,COLUMN(Dold_variabelinfo!$C:$C),0)</f>
        <v>Barnets kön</v>
      </c>
      <c r="E312" s="1" t="s">
        <v>1184</v>
      </c>
      <c r="F312" s="39" t="s">
        <v>924</v>
      </c>
      <c r="G312" s="39" t="s">
        <v>925</v>
      </c>
      <c r="H312" s="1">
        <f>IF(SUM(MFR!J$4:J$1001)=0,0,1)</f>
        <v>0</v>
      </c>
      <c r="I312" s="1">
        <f ca="1">VLOOKUP($E312,INDIRECT("'"&amp;$G312&amp;"'!C"&amp;COLUMN(MFR!$G:$G)&amp;":C"&amp;COLUMN(MFR!$J:$J),FALSE),COLUMN(MFR!$J:$J)-COLUMN(MFR!$G:$G)+1,0)</f>
        <v>0</v>
      </c>
      <c r="J312" s="1">
        <f t="shared" ca="1" si="7"/>
        <v>0</v>
      </c>
      <c r="K312" s="39"/>
    </row>
    <row r="313" spans="1:11" x14ac:dyDescent="0.25">
      <c r="A313" s="1" t="str">
        <f ca="1">IF(J313=1,SUM(J$2:J313),"")</f>
        <v/>
      </c>
      <c r="B313" s="1" t="str">
        <f>VLOOKUP($E313,Dold_variabelinfo!$A:$C,COLUMN(Dold_variabelinfo!$B:$B),0)</f>
        <v>KVADDLAR</v>
      </c>
      <c r="C313" s="1" t="str">
        <f>VLOOKUP($E313,Dold_variabelinfo!$A:$C,COLUMN(Dold_variabelinfo!$C:$C),0)</f>
        <v>Sterila kvaddlar</v>
      </c>
      <c r="E313" s="1" t="s">
        <v>1186</v>
      </c>
      <c r="F313" s="39" t="s">
        <v>924</v>
      </c>
      <c r="G313" s="39" t="s">
        <v>925</v>
      </c>
      <c r="H313" s="1">
        <f>IF(SUM(MFR!J$4:J$1001)=0,0,1)</f>
        <v>0</v>
      </c>
      <c r="I313" s="1">
        <f ca="1">VLOOKUP($E313,INDIRECT("'"&amp;$G313&amp;"'!C"&amp;COLUMN(MFR!$G:$G)&amp;":C"&amp;COLUMN(MFR!$J:$J),FALSE),COLUMN(MFR!$J:$J)-COLUMN(MFR!$G:$G)+1,0)</f>
        <v>0</v>
      </c>
      <c r="J313" s="1">
        <f t="shared" ca="1" si="7"/>
        <v>0</v>
      </c>
      <c r="K313" s="39"/>
    </row>
    <row r="314" spans="1:11" x14ac:dyDescent="0.25">
      <c r="A314" s="1" t="str">
        <f ca="1">IF(J314=1,SUM(J$2:J314),"")</f>
        <v/>
      </c>
      <c r="B314" s="1" t="str">
        <f>VLOOKUP($E314,Dold_variabelinfo!$A:$C,COLUMN(Dold_variabelinfo!$B:$B),0)</f>
        <v>KVITAMIN</v>
      </c>
      <c r="C314" s="1" t="str">
        <f>VLOOKUP($E314,Dold_variabelinfo!$A:$C,COLUMN(Dold_variabelinfo!$C:$C),0)</f>
        <v>K-vitamin</v>
      </c>
      <c r="E314" s="1" t="s">
        <v>1189</v>
      </c>
      <c r="F314" s="39" t="s">
        <v>924</v>
      </c>
      <c r="G314" s="39" t="s">
        <v>925</v>
      </c>
      <c r="H314" s="1">
        <f>IF(SUM(MFR!J$4:J$1001)=0,0,1)</f>
        <v>0</v>
      </c>
      <c r="I314" s="1">
        <f ca="1">VLOOKUP($E314,INDIRECT("'"&amp;$G314&amp;"'!C"&amp;COLUMN(MFR!$G:$G)&amp;":C"&amp;COLUMN(MFR!$J:$J),FALSE),COLUMN(MFR!$J:$J)-COLUMN(MFR!$G:$G)+1,0)</f>
        <v>0</v>
      </c>
      <c r="J314" s="1">
        <f t="shared" ca="1" si="7"/>
        <v>0</v>
      </c>
      <c r="K314" s="39"/>
    </row>
    <row r="315" spans="1:11" x14ac:dyDescent="0.25">
      <c r="A315" s="1" t="str">
        <f ca="1">IF(J315=1,SUM(J$2:J315),"")</f>
        <v/>
      </c>
      <c r="B315" s="1" t="str">
        <f>VLOOKUP($E315,Dold_variabelinfo!$A:$C,COLUMN(Dold_variabelinfo!$B:$B),0)</f>
        <v>LK</v>
      </c>
      <c r="C315" s="1" t="str">
        <f>VLOOKUP($E315,Dold_variabelinfo!$A:$C,COLUMN(Dold_variabelinfo!$C:$C),0)</f>
        <v>Moderns folkbokföringsort (Endast län och kommun)</v>
      </c>
      <c r="E315" s="1" t="s">
        <v>1192</v>
      </c>
      <c r="F315" s="39" t="s">
        <v>924</v>
      </c>
      <c r="G315" s="39" t="s">
        <v>925</v>
      </c>
      <c r="H315" s="1">
        <f>IF(SUM(MFR!J$4:J$1001)=0,0,1)</f>
        <v>0</v>
      </c>
      <c r="I315" s="1">
        <f ca="1">VLOOKUP($E315,INDIRECT("'"&amp;$G315&amp;"'!C"&amp;COLUMN(MFR!$G:$G)&amp;":C"&amp;COLUMN(MFR!$J:$J),FALSE),COLUMN(MFR!$J:$J)-COLUMN(MFR!$G:$G)+1,0)</f>
        <v>0</v>
      </c>
      <c r="J315" s="1">
        <f t="shared" ca="1" si="7"/>
        <v>0</v>
      </c>
      <c r="K315" s="39"/>
    </row>
    <row r="316" spans="1:11" x14ac:dyDescent="0.25">
      <c r="A316" s="1" t="str">
        <f ca="1">IF(J316=1,SUM(J$2:J316),"")</f>
        <v/>
      </c>
      <c r="B316" s="1" t="str">
        <f>VLOOKUP($E316,Dold_variabelinfo!$A:$C,COLUMN(Dold_variabelinfo!$B:$B),0)</f>
        <v>LKF</v>
      </c>
      <c r="C316" s="1" t="str">
        <f>VLOOKUP($E316,Dold_variabelinfo!$A:$C,COLUMN(Dold_variabelinfo!$C:$C),0)</f>
        <v xml:space="preserve">Moderns folkbokföringsort </v>
      </c>
      <c r="E316" s="1" t="s">
        <v>1194</v>
      </c>
      <c r="F316" s="39" t="s">
        <v>924</v>
      </c>
      <c r="G316" s="39" t="s">
        <v>925</v>
      </c>
      <c r="H316" s="1">
        <f>IF(SUM(MFR!J$4:J$1001)=0,0,1)</f>
        <v>0</v>
      </c>
      <c r="I316" s="1">
        <f ca="1">VLOOKUP($E316,INDIRECT("'"&amp;$G316&amp;"'!C"&amp;COLUMN(MFR!$G:$G)&amp;":C"&amp;COLUMN(MFR!$J:$J),FALSE),COLUMN(MFR!$J:$J)-COLUMN(MFR!$G:$G)+1,0)</f>
        <v>0</v>
      </c>
      <c r="J316" s="1">
        <f t="shared" ca="1" si="7"/>
        <v>0</v>
      </c>
      <c r="K316" s="39"/>
    </row>
    <row r="317" spans="1:11" x14ac:dyDescent="0.25">
      <c r="A317" s="1" t="str">
        <f ca="1">IF(J317=1,SUM(J$2:J317),"")</f>
        <v/>
      </c>
      <c r="B317" s="1" t="str">
        <f>VLOOKUP($E317,Dold_variabelinfo!$A:$C,COLUMN(Dold_variabelinfo!$B:$B),0)</f>
        <v>LUSTGAS</v>
      </c>
      <c r="C317" s="1" t="str">
        <f>VLOOKUP($E317,Dold_variabelinfo!$A:$C,COLUMN(Dold_variabelinfo!$C:$C),0)</f>
        <v>Lustgas</v>
      </c>
      <c r="E317" s="1" t="s">
        <v>1197</v>
      </c>
      <c r="F317" s="39" t="s">
        <v>924</v>
      </c>
      <c r="G317" s="39" t="s">
        <v>925</v>
      </c>
      <c r="H317" s="1">
        <f>IF(SUM(MFR!J$4:J$1001)=0,0,1)</f>
        <v>0</v>
      </c>
      <c r="I317" s="1">
        <f ca="1">VLOOKUP($E317,INDIRECT("'"&amp;$G317&amp;"'!C"&amp;COLUMN(MFR!$G:$G)&amp;":C"&amp;COLUMN(MFR!$J:$J),FALSE),COLUMN(MFR!$J:$J)-COLUMN(MFR!$G:$G)+1,0)</f>
        <v>0</v>
      </c>
      <c r="J317" s="1">
        <f t="shared" ca="1" si="7"/>
        <v>0</v>
      </c>
      <c r="K317" s="39"/>
    </row>
    <row r="318" spans="1:11" x14ac:dyDescent="0.25">
      <c r="A318" s="1" t="str">
        <f ca="1">IF(J318=1,SUM(J$2:J318),"")</f>
        <v/>
      </c>
      <c r="B318" s="1" t="str">
        <f>VLOOKUP($E318,Dold_variabelinfo!$A:$C,COLUMN(Dold_variabelinfo!$B:$B),0)</f>
        <v>MALDER</v>
      </c>
      <c r="C318" s="1" t="str">
        <f>VLOOKUP($E318,Dold_variabelinfo!$A:$C,COLUMN(Dold_variabelinfo!$C:$C),0)</f>
        <v xml:space="preserve">Moderns ålder </v>
      </c>
      <c r="E318" s="1" t="s">
        <v>1200</v>
      </c>
      <c r="F318" s="39" t="s">
        <v>924</v>
      </c>
      <c r="G318" s="39" t="s">
        <v>925</v>
      </c>
      <c r="H318" s="1">
        <f>IF(SUM(MFR!J$4:J$1001)=0,0,1)</f>
        <v>0</v>
      </c>
      <c r="I318" s="1">
        <f ca="1">VLOOKUP($E318,INDIRECT("'"&amp;$G318&amp;"'!C"&amp;COLUMN(MFR!$G:$G)&amp;":C"&amp;COLUMN(MFR!$J:$J),FALSE),COLUMN(MFR!$J:$J)-COLUMN(MFR!$G:$G)+1,0)</f>
        <v>0</v>
      </c>
      <c r="J318" s="1">
        <f t="shared" ca="1" si="7"/>
        <v>0</v>
      </c>
      <c r="K318" s="39"/>
    </row>
    <row r="319" spans="1:11" x14ac:dyDescent="0.25">
      <c r="A319" s="1" t="str">
        <f ca="1">IF(J319=1,SUM(J$2:J319),"")</f>
        <v/>
      </c>
      <c r="B319" s="1" t="str">
        <f>VLOOKUP($E319,Dold_variabelinfo!$A:$C,COLUMN(Dold_variabelinfo!$B:$B),0)</f>
        <v>MDIAG1-MDIAG12</v>
      </c>
      <c r="C319" s="1" t="str">
        <f>VLOOKUP($E319,Dold_variabelinfo!$A:$C,COLUMN(Dold_variabelinfo!$C:$C),0)</f>
        <v>Moderns diagnos 1-12</v>
      </c>
      <c r="E319" s="1" t="s">
        <v>1600</v>
      </c>
      <c r="F319" s="39" t="s">
        <v>924</v>
      </c>
      <c r="G319" s="39" t="s">
        <v>925</v>
      </c>
      <c r="H319" s="1">
        <f>IF(SUM(MFR!J$4:J$1001)=0,0,1)</f>
        <v>0</v>
      </c>
      <c r="I319" s="1">
        <f ca="1">VLOOKUP($E319,INDIRECT("'"&amp;$G319&amp;"'!C"&amp;COLUMN(MFR!$G:$G)&amp;":C"&amp;COLUMN(MFR!$J:$J),FALSE),COLUMN(MFR!$J:$J)-COLUMN(MFR!$G:$G)+1,0)</f>
        <v>0</v>
      </c>
      <c r="J319" s="1">
        <f t="shared" ca="1" si="7"/>
        <v>0</v>
      </c>
      <c r="K319" s="39"/>
    </row>
    <row r="320" spans="1:11" x14ac:dyDescent="0.25">
      <c r="A320" s="1" t="str">
        <f ca="1">IF(J320=1,SUM(J$2:J320),"")</f>
        <v/>
      </c>
      <c r="B320" s="1" t="str">
        <f>VLOOKUP($E320,Dold_variabelinfo!$A:$C,COLUMN(Dold_variabelinfo!$B:$B),0)</f>
        <v>MDIAGNOS</v>
      </c>
      <c r="C320" s="1" t="str">
        <f>VLOOKUP($E320,Dold_variabelinfo!$A:$C,COLUMN(Dold_variabelinfo!$C:$C),0)</f>
        <v>Moderns diagnoser</v>
      </c>
      <c r="E320" s="1" t="s">
        <v>1205</v>
      </c>
      <c r="F320" s="39" t="s">
        <v>924</v>
      </c>
      <c r="G320" s="39" t="s">
        <v>925</v>
      </c>
      <c r="H320" s="1">
        <f>IF(SUM(MFR!J$4:J$1001)=0,0,1)</f>
        <v>0</v>
      </c>
      <c r="I320" s="1">
        <f ca="1">VLOOKUP($E320,INDIRECT("'"&amp;$G320&amp;"'!C"&amp;COLUMN(MFR!$G:$G)&amp;":C"&amp;COLUMN(MFR!$J:$J),FALSE),COLUMN(MFR!$J:$J)-COLUMN(MFR!$G:$G)+1,0)</f>
        <v>0</v>
      </c>
      <c r="J320" s="1">
        <f t="shared" ca="1" si="7"/>
        <v>0</v>
      </c>
      <c r="K320" s="39"/>
    </row>
    <row r="321" spans="1:11" x14ac:dyDescent="0.25">
      <c r="A321" s="1" t="str">
        <f ca="1">IF(J321=1,SUM(J$2:J321),"")</f>
        <v/>
      </c>
      <c r="B321" s="1" t="str">
        <f>VLOOKUP($E321,Dold_variabelinfo!$A:$C,COLUMN(Dold_variabelinfo!$B:$B),0)</f>
        <v>MFLOP</v>
      </c>
      <c r="C321" s="1" t="str">
        <f>VLOOKUP($E321,Dold_variabelinfo!$A:$C,COLUMN(Dold_variabelinfo!$C:$C),0)</f>
        <v>Moderns operationer eller åtgärder. Ihopslagning av Flop, Flop1-Flop12</v>
      </c>
      <c r="E321" s="1" t="s">
        <v>1209</v>
      </c>
      <c r="F321" s="39" t="s">
        <v>924</v>
      </c>
      <c r="G321" s="39" t="s">
        <v>925</v>
      </c>
      <c r="H321" s="1">
        <f>IF(SUM(MFR!J$4:J$1001)=0,0,1)</f>
        <v>0</v>
      </c>
      <c r="I321" s="1">
        <f ca="1">VLOOKUP($E321,INDIRECT("'"&amp;$G321&amp;"'!C"&amp;COLUMN(MFR!$G:$G)&amp;":C"&amp;COLUMN(MFR!$J:$J),FALSE),COLUMN(MFR!$J:$J)-COLUMN(MFR!$G:$G)+1,0)</f>
        <v>0</v>
      </c>
      <c r="J321" s="1">
        <f t="shared" ca="1" si="7"/>
        <v>0</v>
      </c>
      <c r="K321" s="39"/>
    </row>
    <row r="322" spans="1:11" x14ac:dyDescent="0.25">
      <c r="A322" s="1" t="str">
        <f ca="1">IF(J322=1,SUM(J$2:J322),"")</f>
        <v/>
      </c>
      <c r="B322" s="1" t="str">
        <f>VLOOKUP($E322,Dold_variabelinfo!$A:$C,COLUMN(Dold_variabelinfo!$B:$B),0)</f>
        <v>MFODDAT</v>
      </c>
      <c r="C322" s="1" t="str">
        <f>VLOOKUP($E322,Dold_variabelinfo!$A:$C,COLUMN(Dold_variabelinfo!$C:$C),0)</f>
        <v>Moderns födelsedatum (Lämnas ut som År-Mån)</v>
      </c>
      <c r="E322" s="1" t="s">
        <v>1213</v>
      </c>
      <c r="F322" s="39" t="s">
        <v>924</v>
      </c>
      <c r="G322" s="39" t="s">
        <v>925</v>
      </c>
      <c r="H322" s="1">
        <f>IF(SUM(MFR!J$4:J$1001)=0,0,1)</f>
        <v>0</v>
      </c>
      <c r="I322" s="1">
        <f ca="1">VLOOKUP($E322,INDIRECT("'"&amp;$G322&amp;"'!C"&amp;COLUMN(MFR!$G:$G)&amp;":C"&amp;COLUMN(MFR!$J:$J),FALSE),COLUMN(MFR!$J:$J)-COLUMN(MFR!$G:$G)+1,0)</f>
        <v>0</v>
      </c>
      <c r="J322" s="1">
        <f t="shared" ca="1" si="7"/>
        <v>0</v>
      </c>
      <c r="K322" s="39"/>
    </row>
    <row r="323" spans="1:11" x14ac:dyDescent="0.25">
      <c r="A323" s="1" t="str">
        <f ca="1">IF(J323=1,SUM(J$2:J323),"")</f>
        <v/>
      </c>
      <c r="B323" s="1" t="str">
        <f>VLOOKUP($E323,Dold_variabelinfo!$A:$C,COLUMN(Dold_variabelinfo!$B:$B),0)</f>
        <v>MFODDATN</v>
      </c>
      <c r="C323" s="1" t="str">
        <f>VLOOKUP($E323,Dold_variabelinfo!$A:$C,COLUMN(Dold_variabelinfo!$C:$C),0)</f>
        <v>Moderns födelsedatum (Lämnas ut som År-Mån)</v>
      </c>
      <c r="E323" s="1" t="s">
        <v>1215</v>
      </c>
      <c r="F323" s="39" t="s">
        <v>924</v>
      </c>
      <c r="G323" s="39" t="s">
        <v>925</v>
      </c>
      <c r="H323" s="1">
        <f>IF(SUM(MFR!J$4:J$1001)=0,0,1)</f>
        <v>0</v>
      </c>
      <c r="I323" s="1">
        <f ca="1">VLOOKUP($E323,INDIRECT("'"&amp;$G323&amp;"'!C"&amp;COLUMN(MFR!$G:$G)&amp;":C"&amp;COLUMN(MFR!$J:$J),FALSE),COLUMN(MFR!$J:$J)-COLUMN(MFR!$G:$G)+1,0)</f>
        <v>0</v>
      </c>
      <c r="J323" s="1">
        <f t="shared" ca="1" si="7"/>
        <v>0</v>
      </c>
      <c r="K323" s="39"/>
    </row>
    <row r="324" spans="1:11" x14ac:dyDescent="0.25">
      <c r="A324" s="1" t="str">
        <f ca="1">IF(J324=1,SUM(J$2:J324),"")</f>
        <v/>
      </c>
      <c r="B324" s="1" t="str">
        <f>VLOOKUP($E324,Dold_variabelinfo!$A:$C,COLUMN(Dold_variabelinfo!$B:$B),0)</f>
        <v>MFODLAND</v>
      </c>
      <c r="C324" s="1" t="str">
        <f>VLOOKUP($E324,Dold_variabelinfo!$A:$C,COLUMN(Dold_variabelinfo!$C:$C),0)</f>
        <v>Moderns födelseland (Grupperat på 11 kategorier)</v>
      </c>
      <c r="E324" s="1" t="s">
        <v>1217</v>
      </c>
      <c r="F324" s="39" t="s">
        <v>924</v>
      </c>
      <c r="G324" s="39" t="s">
        <v>925</v>
      </c>
      <c r="H324" s="1">
        <f>IF(SUM(MFR!J$4:J$1001)=0,0,1)</f>
        <v>0</v>
      </c>
      <c r="I324" s="1">
        <f ca="1">VLOOKUP($E324,INDIRECT("'"&amp;$G324&amp;"'!C"&amp;COLUMN(MFR!$G:$G)&amp;":C"&amp;COLUMN(MFR!$J:$J),FALSE),COLUMN(MFR!$J:$J)-COLUMN(MFR!$G:$G)+1,0)</f>
        <v>0</v>
      </c>
      <c r="J324" s="1">
        <f t="shared" ca="1" si="7"/>
        <v>0</v>
      </c>
      <c r="K324" s="39"/>
    </row>
    <row r="325" spans="1:11" x14ac:dyDescent="0.25">
      <c r="A325" s="1" t="str">
        <f ca="1">IF(J325=1,SUM(J$2:J325),"")</f>
        <v/>
      </c>
      <c r="B325" s="1" t="str">
        <f>VLOOKUP($E325,Dold_variabelinfo!$A:$C,COLUMN(Dold_variabelinfo!$B:$B),0)</f>
        <v>MHVNR</v>
      </c>
      <c r="C325" s="1" t="str">
        <f>VLOOKUP($E325,Dold_variabelinfo!$A:$C,COLUMN(Dold_variabelinfo!$C:$C),0)</f>
        <v>Mödrahälsovårdsnummer</v>
      </c>
      <c r="E325" s="1" t="s">
        <v>1220</v>
      </c>
      <c r="F325" s="39" t="s">
        <v>924</v>
      </c>
      <c r="G325" s="39" t="s">
        <v>925</v>
      </c>
      <c r="H325" s="1">
        <f>IF(SUM(MFR!J$4:J$1001)=0,0,1)</f>
        <v>0</v>
      </c>
      <c r="I325" s="1">
        <f ca="1">VLOOKUP($E325,INDIRECT("'"&amp;$G325&amp;"'!C"&amp;COLUMN(MFR!$G:$G)&amp;":C"&amp;COLUMN(MFR!$J:$J),FALSE),COLUMN(MFR!$J:$J)-COLUMN(MFR!$G:$G)+1,0)</f>
        <v>0</v>
      </c>
      <c r="J325" s="1">
        <f t="shared" ca="1" si="7"/>
        <v>0</v>
      </c>
      <c r="K325" s="39"/>
    </row>
    <row r="326" spans="1:11" x14ac:dyDescent="0.25">
      <c r="A326" s="1" t="str">
        <f ca="1">IF(J326=1,SUM(J$2:J326),"")</f>
        <v/>
      </c>
      <c r="B326" s="1" t="str">
        <f>VLOOKUP($E326,Dold_variabelinfo!$A:$C,COLUMN(Dold_variabelinfo!$B:$B),0)</f>
        <v>MISSB</v>
      </c>
      <c r="C326" s="1" t="str">
        <f>VLOOKUP($E326,Dold_variabelinfo!$A:$C,COLUMN(Dold_variabelinfo!$C:$C),0)</f>
        <v>Finns missbildningsdiagnos</v>
      </c>
      <c r="E326" s="1" t="s">
        <v>1224</v>
      </c>
      <c r="F326" s="39" t="s">
        <v>924</v>
      </c>
      <c r="G326" s="39" t="s">
        <v>925</v>
      </c>
      <c r="H326" s="1">
        <f>IF(SUM(MFR!J$4:J$1001)=0,0,1)</f>
        <v>0</v>
      </c>
      <c r="I326" s="1">
        <f ca="1">VLOOKUP($E326,INDIRECT("'"&amp;$G326&amp;"'!C"&amp;COLUMN(MFR!$G:$G)&amp;":C"&amp;COLUMN(MFR!$J:$J),FALSE),COLUMN(MFR!$J:$J)-COLUMN(MFR!$G:$G)+1,0)</f>
        <v>0</v>
      </c>
      <c r="J326" s="1">
        <f t="shared" ca="1" si="7"/>
        <v>0</v>
      </c>
      <c r="K326" s="39"/>
    </row>
    <row r="327" spans="1:11" x14ac:dyDescent="0.25">
      <c r="A327" s="1" t="str">
        <f ca="1">IF(J327=1,SUM(J$2:J327),"")</f>
        <v/>
      </c>
      <c r="B327" s="1" t="str">
        <f>VLOOKUP($E327,Dold_variabelinfo!$A:$C,COLUMN(Dold_variabelinfo!$B:$B),0)</f>
        <v>MLANGD</v>
      </c>
      <c r="C327" s="1" t="str">
        <f>VLOOKUP($E327,Dold_variabelinfo!$A:$C,COLUMN(Dold_variabelinfo!$C:$C),0)</f>
        <v>Moderns längd (cm)</v>
      </c>
      <c r="E327" s="1" t="s">
        <v>1227</v>
      </c>
      <c r="F327" s="39" t="s">
        <v>924</v>
      </c>
      <c r="G327" s="39" t="s">
        <v>925</v>
      </c>
      <c r="H327" s="1">
        <f>IF(SUM(MFR!J$4:J$1001)=0,0,1)</f>
        <v>0</v>
      </c>
      <c r="I327" s="1">
        <f ca="1">VLOOKUP($E327,INDIRECT("'"&amp;$G327&amp;"'!C"&amp;COLUMN(MFR!$G:$G)&amp;":C"&amp;COLUMN(MFR!$J:$J),FALSE),COLUMN(MFR!$J:$J)-COLUMN(MFR!$G:$G)+1,0)</f>
        <v>0</v>
      </c>
      <c r="J327" s="1">
        <f t="shared" ca="1" si="7"/>
        <v>0</v>
      </c>
      <c r="K327" s="39"/>
    </row>
    <row r="328" spans="1:11" x14ac:dyDescent="0.25">
      <c r="A328" s="1" t="str">
        <f ca="1">IF(J328=1,SUM(J$2:J328),"")</f>
        <v/>
      </c>
      <c r="B328" s="1" t="str">
        <f>VLOOKUP($E328,Dold_variabelinfo!$A:$C,COLUMN(Dold_variabelinfo!$B:$B),0)</f>
        <v>MLGA</v>
      </c>
      <c r="C328" s="1" t="str">
        <f>VLOOKUP($E328,Dold_variabelinfo!$A:$C,COLUMN(Dold_variabelinfo!$C:$C),0)</f>
        <v xml:space="preserve">Tung för tiden, LGA </v>
      </c>
      <c r="E328" s="1" t="s">
        <v>1230</v>
      </c>
      <c r="F328" s="39" t="s">
        <v>924</v>
      </c>
      <c r="G328" s="39" t="s">
        <v>925</v>
      </c>
      <c r="H328" s="1">
        <f>IF(SUM(MFR!J$4:J$1001)=0,0,1)</f>
        <v>0</v>
      </c>
      <c r="I328" s="1">
        <f ca="1">VLOOKUP($E328,INDIRECT("'"&amp;$G328&amp;"'!C"&amp;COLUMN(MFR!$G:$G)&amp;":C"&amp;COLUMN(MFR!$J:$J),FALSE),COLUMN(MFR!$J:$J)-COLUMN(MFR!$G:$G)+1,0)</f>
        <v>0</v>
      </c>
      <c r="J328" s="1">
        <f t="shared" ca="1" si="7"/>
        <v>0</v>
      </c>
      <c r="K328" s="39"/>
    </row>
    <row r="329" spans="1:11" x14ac:dyDescent="0.25">
      <c r="A329" s="1" t="str">
        <f ca="1">IF(J329=1,SUM(J$2:J329),"")</f>
        <v/>
      </c>
      <c r="B329" s="1" t="str">
        <f>VLOOKUP($E329,Dold_variabelinfo!$A:$C,COLUMN(Dold_variabelinfo!$B:$B),0)</f>
        <v>MNAT</v>
      </c>
      <c r="C329" s="1" t="str">
        <f>VLOOKUP($E329,Dold_variabelinfo!$A:$C,COLUMN(Dold_variabelinfo!$C:$C),0)</f>
        <v>Medborgarskap, modern (Grupperat på 11 kategorier)</v>
      </c>
      <c r="E329" s="1" t="s">
        <v>1233</v>
      </c>
      <c r="F329" s="39" t="s">
        <v>924</v>
      </c>
      <c r="G329" s="39" t="s">
        <v>925</v>
      </c>
      <c r="H329" s="1">
        <f>IF(SUM(MFR!J$4:J$1001)=0,0,1)</f>
        <v>0</v>
      </c>
      <c r="I329" s="1">
        <f ca="1">VLOOKUP($E329,INDIRECT("'"&amp;$G329&amp;"'!C"&amp;COLUMN(MFR!$G:$G)&amp;":C"&amp;COLUMN(MFR!$J:$J),FALSE),COLUMN(MFR!$J:$J)-COLUMN(MFR!$G:$G)+1,0)</f>
        <v>0</v>
      </c>
      <c r="J329" s="1">
        <f t="shared" ca="1" si="7"/>
        <v>0</v>
      </c>
      <c r="K329" s="39"/>
    </row>
    <row r="330" spans="1:11" x14ac:dyDescent="0.25">
      <c r="A330" s="1" t="str">
        <f ca="1">IF(J330=1,SUM(J$2:J330),"")</f>
        <v/>
      </c>
      <c r="B330" s="1" t="str">
        <f>VLOOKUP($E330,Dold_variabelinfo!$A:$C,COLUMN(Dold_variabelinfo!$B:$B),0)</f>
        <v>MPNRQ</v>
      </c>
      <c r="C330" s="1" t="str">
        <f>VLOOKUP($E330,Dold_variabelinfo!$A:$C,COLUMN(Dold_variabelinfo!$C:$C),0)</f>
        <v>Moderns personnummer, kvalitet</v>
      </c>
      <c r="E330" s="1" t="s">
        <v>1236</v>
      </c>
      <c r="F330" s="39" t="s">
        <v>924</v>
      </c>
      <c r="G330" s="39" t="s">
        <v>925</v>
      </c>
      <c r="H330" s="1">
        <f>IF(SUM(MFR!J$4:J$1001)=0,0,1)</f>
        <v>0</v>
      </c>
      <c r="I330" s="1">
        <f ca="1">VLOOKUP($E330,INDIRECT("'"&amp;$G330&amp;"'!C"&amp;COLUMN(MFR!$G:$G)&amp;":C"&amp;COLUMN(MFR!$J:$J),FALSE),COLUMN(MFR!$J:$J)-COLUMN(MFR!$G:$G)+1,0)</f>
        <v>0</v>
      </c>
      <c r="J330" s="1">
        <f t="shared" ca="1" si="7"/>
        <v>0</v>
      </c>
      <c r="K330" s="39"/>
    </row>
    <row r="331" spans="1:11" x14ac:dyDescent="0.25">
      <c r="A331" s="1" t="str">
        <f ca="1">IF(J331=1,SUM(J$2:J331),"")</f>
        <v/>
      </c>
      <c r="B331" s="1" t="str">
        <f>VLOOKUP($E331,Dold_variabelinfo!$A:$C,COLUMN(Dold_variabelinfo!$B:$B),0)</f>
        <v>MSGA</v>
      </c>
      <c r="C331" s="1" t="str">
        <f>VLOOKUP($E331,Dold_variabelinfo!$A:$C,COLUMN(Dold_variabelinfo!$C:$C),0)</f>
        <v xml:space="preserve">Lätt för tiden, SGA </v>
      </c>
      <c r="E331" s="1" t="s">
        <v>1238</v>
      </c>
      <c r="F331" s="39" t="s">
        <v>924</v>
      </c>
      <c r="G331" s="39" t="s">
        <v>925</v>
      </c>
      <c r="H331" s="1">
        <f>IF(SUM(MFR!J$4:J$1001)=0,0,1)</f>
        <v>0</v>
      </c>
      <c r="I331" s="1">
        <f ca="1">VLOOKUP($E331,INDIRECT("'"&amp;$G331&amp;"'!C"&amp;COLUMN(MFR!$G:$G)&amp;":C"&amp;COLUMN(MFR!$J:$J),FALSE),COLUMN(MFR!$J:$J)-COLUMN(MFR!$G:$G)+1,0)</f>
        <v>0</v>
      </c>
      <c r="J331" s="1">
        <f t="shared" ca="1" si="7"/>
        <v>0</v>
      </c>
      <c r="K331" s="39"/>
    </row>
    <row r="332" spans="1:11" x14ac:dyDescent="0.25">
      <c r="A332" s="1" t="str">
        <f ca="1">IF(J332=1,SUM(J$2:J332),"")</f>
        <v/>
      </c>
      <c r="B332" s="1" t="str">
        <f>VLOOKUP($E332,Dold_variabelinfo!$A:$C,COLUMN(Dold_variabelinfo!$B:$B),0)</f>
        <v>MUTDAT</v>
      </c>
      <c r="C332" s="1" t="str">
        <f>VLOOKUP($E332,Dold_variabelinfo!$A:$C,COLUMN(Dold_variabelinfo!$C:$C),0)</f>
        <v>Moderns utskrivningsdatum från förlossning</v>
      </c>
      <c r="E332" s="1" t="s">
        <v>1241</v>
      </c>
      <c r="F332" s="39" t="s">
        <v>924</v>
      </c>
      <c r="G332" s="39" t="s">
        <v>925</v>
      </c>
      <c r="H332" s="1">
        <f>IF(SUM(MFR!J$4:J$1001)=0,0,1)</f>
        <v>0</v>
      </c>
      <c r="I332" s="1">
        <f ca="1">VLOOKUP($E332,INDIRECT("'"&amp;$G332&amp;"'!C"&amp;COLUMN(MFR!$G:$G)&amp;":C"&amp;COLUMN(MFR!$J:$J),FALSE),COLUMN(MFR!$J:$J)-COLUMN(MFR!$G:$G)+1,0)</f>
        <v>0</v>
      </c>
      <c r="J332" s="1">
        <f t="shared" ca="1" si="7"/>
        <v>0</v>
      </c>
      <c r="K332" s="39"/>
    </row>
    <row r="333" spans="1:11" x14ac:dyDescent="0.25">
      <c r="A333" s="1" t="str">
        <f ca="1">IF(J333=1,SUM(J$2:J333),"")</f>
        <v/>
      </c>
      <c r="B333" s="1" t="str">
        <f>VLOOKUP($E333,Dold_variabelinfo!$A:$C,COLUMN(Dold_variabelinfo!$B:$B),0)</f>
        <v>MUTSATT</v>
      </c>
      <c r="C333" s="1" t="str">
        <f>VLOOKUP($E333,Dold_variabelinfo!$A:$C,COLUMN(Dold_variabelinfo!$C:$C),0)</f>
        <v>Moderns utskrivningssätt</v>
      </c>
      <c r="E333" s="1" t="s">
        <v>1245</v>
      </c>
      <c r="F333" s="39" t="s">
        <v>924</v>
      </c>
      <c r="G333" s="39" t="s">
        <v>925</v>
      </c>
      <c r="H333" s="1">
        <f>IF(SUM(MFR!J$4:J$1001)=0,0,1)</f>
        <v>0</v>
      </c>
      <c r="I333" s="1">
        <f ca="1">VLOOKUP($E333,INDIRECT("'"&amp;$G333&amp;"'!C"&amp;COLUMN(MFR!$G:$G)&amp;":C"&amp;COLUMN(MFR!$J:$J),FALSE),COLUMN(MFR!$J:$J)-COLUMN(MFR!$G:$G)+1,0)</f>
        <v>0</v>
      </c>
      <c r="J333" s="1">
        <f t="shared" ca="1" si="7"/>
        <v>0</v>
      </c>
      <c r="K333" s="39"/>
    </row>
    <row r="334" spans="1:11" x14ac:dyDescent="0.25">
      <c r="A334" s="1" t="str">
        <f ca="1">IF(J334=1,SUM(J$2:J334),"")</f>
        <v/>
      </c>
      <c r="B334" s="1" t="str">
        <f>VLOOKUP($E334,Dold_variabelinfo!$A:$C,COLUMN(Dold_variabelinfo!$B:$B),0)</f>
        <v>MVIKT</v>
      </c>
      <c r="C334" s="1" t="str">
        <f>VLOOKUP($E334,Dold_variabelinfo!$A:$C,COLUMN(Dold_variabelinfo!$C:$C),0)</f>
        <v>Vikt (kg) vid inskrivning till MHV</v>
      </c>
      <c r="E334" s="1" t="s">
        <v>1249</v>
      </c>
      <c r="F334" s="39" t="s">
        <v>924</v>
      </c>
      <c r="G334" s="39" t="s">
        <v>925</v>
      </c>
      <c r="H334" s="1">
        <f>IF(SUM(MFR!J$4:J$1001)=0,0,1)</f>
        <v>0</v>
      </c>
      <c r="I334" s="1">
        <f ca="1">VLOOKUP($E334,INDIRECT("'"&amp;$G334&amp;"'!C"&amp;COLUMN(MFR!$G:$G)&amp;":C"&amp;COLUMN(MFR!$J:$J),FALSE),COLUMN(MFR!$J:$J)-COLUMN(MFR!$G:$G)+1,0)</f>
        <v>0</v>
      </c>
      <c r="J334" s="1">
        <f t="shared" ca="1" si="7"/>
        <v>0</v>
      </c>
      <c r="K334" s="39"/>
    </row>
    <row r="335" spans="1:11" x14ac:dyDescent="0.25">
      <c r="A335" s="1" t="str">
        <f ca="1">IF(J335=1,SUM(J$2:J335),"")</f>
        <v/>
      </c>
      <c r="B335" s="1" t="str">
        <f>VLOOKUP($E335,Dold_variabelinfo!$A:$C,COLUMN(Dold_variabelinfo!$B:$B),0)</f>
        <v>MVIKTFV</v>
      </c>
      <c r="C335" s="1" t="str">
        <f>VLOOKUP($E335,Dold_variabelinfo!$A:$C,COLUMN(Dold_variabelinfo!$C:$C),0)</f>
        <v>Modern vikt (kg) vid förlossning</v>
      </c>
      <c r="E335" s="1" t="s">
        <v>1253</v>
      </c>
      <c r="F335" s="39" t="s">
        <v>924</v>
      </c>
      <c r="G335" s="39" t="s">
        <v>925</v>
      </c>
      <c r="H335" s="1">
        <f>IF(SUM(MFR!J$4:J$1001)=0,0,1)</f>
        <v>0</v>
      </c>
      <c r="I335" s="1">
        <f ca="1">VLOOKUP($E335,INDIRECT("'"&amp;$G335&amp;"'!C"&amp;COLUMN(MFR!$G:$G)&amp;":C"&amp;COLUMN(MFR!$J:$J),FALSE),COLUMN(MFR!$J:$J)-COLUMN(MFR!$G:$G)+1,0)</f>
        <v>0</v>
      </c>
      <c r="J335" s="1">
        <f t="shared" ca="1" si="7"/>
        <v>0</v>
      </c>
      <c r="K335" s="39"/>
    </row>
    <row r="336" spans="1:11" x14ac:dyDescent="0.25">
      <c r="A336" s="1" t="str">
        <f ca="1">IF(J336=1,SUM(J$2:J336),"")</f>
        <v/>
      </c>
      <c r="B336" s="1" t="str">
        <f>VLOOKUP($E336,Dold_variabelinfo!$A:$C,COLUMN(Dold_variabelinfo!$B:$B),0)</f>
        <v>NARKOS</v>
      </c>
      <c r="C336" s="1" t="str">
        <f>VLOOKUP($E336,Dold_variabelinfo!$A:$C,COLUMN(Dold_variabelinfo!$C:$C),0)</f>
        <v>Allmän narkos</v>
      </c>
      <c r="E336" s="1" t="s">
        <v>1256</v>
      </c>
      <c r="F336" s="39" t="s">
        <v>924</v>
      </c>
      <c r="G336" s="39" t="s">
        <v>925</v>
      </c>
      <c r="H336" s="1">
        <f>IF(SUM(MFR!J$4:J$1001)=0,0,1)</f>
        <v>0</v>
      </c>
      <c r="I336" s="1">
        <f ca="1">VLOOKUP($E336,INDIRECT("'"&amp;$G336&amp;"'!C"&amp;COLUMN(MFR!$G:$G)&amp;":C"&amp;COLUMN(MFR!$J:$J),FALSE),COLUMN(MFR!$J:$J)-COLUMN(MFR!$G:$G)+1,0)</f>
        <v>0</v>
      </c>
      <c r="J336" s="1">
        <f t="shared" ca="1" si="7"/>
        <v>0</v>
      </c>
      <c r="K336" s="39"/>
    </row>
    <row r="337" spans="1:11" x14ac:dyDescent="0.25">
      <c r="A337" s="1" t="str">
        <f ca="1">IF(J337=1,SUM(J$2:J337),"")</f>
        <v/>
      </c>
      <c r="B337" s="1" t="str">
        <f>VLOOKUP($E337,Dold_variabelinfo!$A:$C,COLUMN(Dold_variabelinfo!$B:$B),0)</f>
        <v>NJURSJUK</v>
      </c>
      <c r="C337" s="1" t="str">
        <f>VLOOKUP($E337,Dold_variabelinfo!$A:$C,COLUMN(Dold_variabelinfo!$C:$C),0)</f>
        <v>Kronisk njursjukdom</v>
      </c>
      <c r="E337" s="1" t="s">
        <v>1259</v>
      </c>
      <c r="F337" s="39" t="s">
        <v>924</v>
      </c>
      <c r="G337" s="39" t="s">
        <v>925</v>
      </c>
      <c r="H337" s="1">
        <f>IF(SUM(MFR!J$4:J$1001)=0,0,1)</f>
        <v>0</v>
      </c>
      <c r="I337" s="1">
        <f ca="1">VLOOKUP($E337,INDIRECT("'"&amp;$G337&amp;"'!C"&amp;COLUMN(MFR!$G:$G)&amp;":C"&amp;COLUMN(MFR!$J:$J),FALSE),COLUMN(MFR!$J:$J)-COLUMN(MFR!$G:$G)+1,0)</f>
        <v>0</v>
      </c>
      <c r="J337" s="1">
        <f t="shared" ca="1" si="7"/>
        <v>0</v>
      </c>
      <c r="K337" s="39"/>
    </row>
    <row r="338" spans="1:11" x14ac:dyDescent="0.25">
      <c r="A338" s="1" t="str">
        <f ca="1">IF(J338=1,SUM(J$2:J338),"")</f>
        <v/>
      </c>
      <c r="B338" s="1" t="str">
        <f>VLOOKUP($E338,Dold_variabelinfo!$A:$C,COLUMN(Dold_variabelinfo!$B:$B),0)</f>
        <v>OBDUKT</v>
      </c>
      <c r="C338" s="1" t="str">
        <f>VLOOKUP($E338,Dold_variabelinfo!$A:$C,COLUMN(Dold_variabelinfo!$C:$C),0)</f>
        <v>Obduktion, barnet</v>
      </c>
      <c r="E338" s="1" t="s">
        <v>1263</v>
      </c>
      <c r="F338" s="39" t="s">
        <v>924</v>
      </c>
      <c r="G338" s="39" t="s">
        <v>925</v>
      </c>
      <c r="H338" s="1">
        <f>IF(SUM(MFR!J$4:J$1001)=0,0,1)</f>
        <v>0</v>
      </c>
      <c r="I338" s="1">
        <f ca="1">VLOOKUP($E338,INDIRECT("'"&amp;$G338&amp;"'!C"&amp;COLUMN(MFR!$G:$G)&amp;":C"&amp;COLUMN(MFR!$J:$J),FALSE),COLUMN(MFR!$J:$J)-COLUMN(MFR!$G:$G)+1,0)</f>
        <v>0</v>
      </c>
      <c r="J338" s="1">
        <f t="shared" ca="1" si="7"/>
        <v>0</v>
      </c>
      <c r="K338" s="39"/>
    </row>
    <row r="339" spans="1:11" x14ac:dyDescent="0.25">
      <c r="A339" s="1" t="str">
        <f ca="1">IF(J339=1,SUM(J$2:J339),"")</f>
        <v/>
      </c>
      <c r="B339" s="1" t="str">
        <f>VLOOKUP($E339,Dold_variabelinfo!$A:$C,COLUMN(Dold_variabelinfo!$B:$B),0)</f>
        <v>OFRIABEF</v>
      </c>
      <c r="C339" s="1" t="str">
        <f>VLOOKUP($E339,Dold_variabelinfo!$A:$C,COLUMN(Dold_variabelinfo!$C:$C),0)</f>
        <v>Åtgärd vid ofri. barnlöshet: assisterad befruktning</v>
      </c>
      <c r="E339" s="1" t="s">
        <v>1266</v>
      </c>
      <c r="F339" s="39" t="s">
        <v>924</v>
      </c>
      <c r="G339" s="39" t="s">
        <v>925</v>
      </c>
      <c r="H339" s="1">
        <f>IF(SUM(MFR!J$4:J$1001)=0,0,1)</f>
        <v>0</v>
      </c>
      <c r="I339" s="1">
        <f ca="1">VLOOKUP($E339,INDIRECT("'"&amp;$G339&amp;"'!C"&amp;COLUMN(MFR!$G:$G)&amp;":C"&amp;COLUMN(MFR!$J:$J),FALSE),COLUMN(MFR!$J:$J)-COLUMN(MFR!$G:$G)+1,0)</f>
        <v>0</v>
      </c>
      <c r="J339" s="1">
        <f t="shared" ca="1" si="7"/>
        <v>0</v>
      </c>
      <c r="K339" s="39"/>
    </row>
    <row r="340" spans="1:11" x14ac:dyDescent="0.25">
      <c r="A340" s="1" t="str">
        <f ca="1">IF(J340=1,SUM(J$2:J340),"")</f>
        <v/>
      </c>
      <c r="B340" s="1" t="str">
        <f>VLOOKUP($E340,Dold_variabelinfo!$A:$C,COLUMN(Dold_variabelinfo!$B:$B),0)</f>
        <v>OFRIANN</v>
      </c>
      <c r="C340" s="1" t="str">
        <f>VLOOKUP($E340,Dold_variabelinfo!$A:$C,COLUMN(Dold_variabelinfo!$C:$C),0)</f>
        <v>Åtgärd vid ofri. barnlöshet: annan</v>
      </c>
      <c r="E340" s="1" t="s">
        <v>1269</v>
      </c>
      <c r="F340" s="39" t="s">
        <v>924</v>
      </c>
      <c r="G340" s="39" t="s">
        <v>925</v>
      </c>
      <c r="H340" s="1">
        <f>IF(SUM(MFR!J$4:J$1001)=0,0,1)</f>
        <v>0</v>
      </c>
      <c r="I340" s="1">
        <f ca="1">VLOOKUP($E340,INDIRECT("'"&amp;$G340&amp;"'!C"&amp;COLUMN(MFR!$G:$G)&amp;":C"&amp;COLUMN(MFR!$J:$J),FALSE),COLUMN(MFR!$J:$J)-COLUMN(MFR!$G:$G)+1,0)</f>
        <v>0</v>
      </c>
      <c r="J340" s="1">
        <f t="shared" ca="1" si="7"/>
        <v>0</v>
      </c>
      <c r="K340" s="39"/>
    </row>
    <row r="341" spans="1:11" x14ac:dyDescent="0.25">
      <c r="A341" s="1" t="str">
        <f ca="1">IF(J341=1,SUM(J$2:J341),"")</f>
        <v/>
      </c>
      <c r="B341" s="1" t="str">
        <f>VLOOKUP($E341,Dold_variabelinfo!$A:$C,COLUMN(Dold_variabelinfo!$B:$B),0)</f>
        <v>OFRIBARN</v>
      </c>
      <c r="C341" s="1" t="str">
        <f>VLOOKUP($E341,Dold_variabelinfo!$A:$C,COLUMN(Dold_variabelinfo!$C:$C),0)</f>
        <v>Ofrivillig barnlöshet (år)</v>
      </c>
      <c r="E341" s="1" t="s">
        <v>1273</v>
      </c>
      <c r="F341" s="39" t="s">
        <v>924</v>
      </c>
      <c r="G341" s="39" t="s">
        <v>925</v>
      </c>
      <c r="H341" s="1">
        <f>IF(SUM(MFR!J$4:J$1001)=0,0,1)</f>
        <v>0</v>
      </c>
      <c r="I341" s="1">
        <f ca="1">VLOOKUP($E341,INDIRECT("'"&amp;$G341&amp;"'!C"&amp;COLUMN(MFR!$G:$G)&amp;":C"&amp;COLUMN(MFR!$J:$J),FALSE),COLUMN(MFR!$J:$J)-COLUMN(MFR!$G:$G)+1,0)</f>
        <v>0</v>
      </c>
      <c r="J341" s="1">
        <f t="shared" ca="1" si="7"/>
        <v>0</v>
      </c>
      <c r="K341" s="39"/>
    </row>
    <row r="342" spans="1:11" x14ac:dyDescent="0.25">
      <c r="A342" s="1" t="str">
        <f ca="1">IF(J342=1,SUM(J$2:J342),"")</f>
        <v/>
      </c>
      <c r="B342" s="1" t="str">
        <f>VLOOKUP($E342,Dold_variabelinfo!$A:$C,COLUMN(Dold_variabelinfo!$B:$B),0)</f>
        <v>OFRIIATG</v>
      </c>
      <c r="C342" s="1" t="str">
        <f>VLOOKUP($E342,Dold_variabelinfo!$A:$C,COLUMN(Dold_variabelinfo!$C:$C),0)</f>
        <v>Åtgärd vid ofri. barnlöshet: ingen</v>
      </c>
      <c r="E342" s="1" t="s">
        <v>1277</v>
      </c>
      <c r="F342" s="39" t="s">
        <v>924</v>
      </c>
      <c r="G342" s="39" t="s">
        <v>925</v>
      </c>
      <c r="H342" s="1">
        <f>IF(SUM(MFR!J$4:J$1001)=0,0,1)</f>
        <v>0</v>
      </c>
      <c r="I342" s="1">
        <f ca="1">VLOOKUP($E342,INDIRECT("'"&amp;$G342&amp;"'!C"&amp;COLUMN(MFR!$G:$G)&amp;":C"&amp;COLUMN(MFR!$J:$J),FALSE),COLUMN(MFR!$J:$J)-COLUMN(MFR!$G:$G)+1,0)</f>
        <v>0</v>
      </c>
      <c r="J342" s="1">
        <f t="shared" ca="1" si="7"/>
        <v>0</v>
      </c>
      <c r="K342" s="39"/>
    </row>
    <row r="343" spans="1:11" x14ac:dyDescent="0.25">
      <c r="A343" s="1" t="str">
        <f ca="1">IF(J343=1,SUM(J$2:J343),"")</f>
        <v/>
      </c>
      <c r="B343" s="1" t="str">
        <f>VLOOKUP($E343,Dold_variabelinfo!$A:$C,COLUMN(Dold_variabelinfo!$B:$B),0)</f>
        <v>OFRIICSI</v>
      </c>
      <c r="C343" s="1" t="str">
        <f>VLOOKUP($E343,Dold_variabelinfo!$A:$C,COLUMN(Dold_variabelinfo!$C:$C),0)</f>
        <v>Åtgärd vid ofri. barnlöshet: ICSI</v>
      </c>
      <c r="E343" s="1" t="s">
        <v>1281</v>
      </c>
      <c r="F343" s="39" t="s">
        <v>924</v>
      </c>
      <c r="G343" s="39" t="s">
        <v>925</v>
      </c>
      <c r="H343" s="1">
        <f>IF(SUM(MFR!J$4:J$1001)=0,0,1)</f>
        <v>0</v>
      </c>
      <c r="I343" s="1">
        <f ca="1">VLOOKUP($E343,INDIRECT("'"&amp;$G343&amp;"'!C"&amp;COLUMN(MFR!$G:$G)&amp;":C"&amp;COLUMN(MFR!$J:$J),FALSE),COLUMN(MFR!$J:$J)-COLUMN(MFR!$G:$G)+1,0)</f>
        <v>0</v>
      </c>
      <c r="J343" s="1">
        <f t="shared" ca="1" si="7"/>
        <v>0</v>
      </c>
      <c r="K343" s="39"/>
    </row>
    <row r="344" spans="1:11" x14ac:dyDescent="0.25">
      <c r="A344" s="1" t="str">
        <f ca="1">IF(J344=1,SUM(J$2:J344),"")</f>
        <v/>
      </c>
      <c r="B344" s="1" t="str">
        <f>VLOOKUP($E344,Dold_variabelinfo!$A:$C,COLUMN(Dold_variabelinfo!$B:$B),0)</f>
        <v>OFRIKIRU</v>
      </c>
      <c r="C344" s="1" t="str">
        <f>VLOOKUP($E344,Dold_variabelinfo!$A:$C,COLUMN(Dold_variabelinfo!$C:$C),0)</f>
        <v>Åtgärd vid ofri. barnlöshet: kirurgi</v>
      </c>
      <c r="E344" s="1" t="s">
        <v>1285</v>
      </c>
      <c r="F344" s="39" t="s">
        <v>924</v>
      </c>
      <c r="G344" s="39" t="s">
        <v>925</v>
      </c>
      <c r="H344" s="1">
        <f>IF(SUM(MFR!J$4:J$1001)=0,0,1)</f>
        <v>0</v>
      </c>
      <c r="I344" s="1">
        <f ca="1">VLOOKUP($E344,INDIRECT("'"&amp;$G344&amp;"'!C"&amp;COLUMN(MFR!$G:$G)&amp;":C"&amp;COLUMN(MFR!$J:$J),FALSE),COLUMN(MFR!$J:$J)-COLUMN(MFR!$G:$G)+1,0)</f>
        <v>0</v>
      </c>
      <c r="J344" s="1">
        <f t="shared" ca="1" si="7"/>
        <v>0</v>
      </c>
      <c r="K344" s="39"/>
    </row>
    <row r="345" spans="1:11" x14ac:dyDescent="0.25">
      <c r="A345" s="1" t="str">
        <f ca="1">IF(J345=1,SUM(J$2:J345),"")</f>
        <v/>
      </c>
      <c r="B345" s="1" t="str">
        <f>VLOOKUP($E345,Dold_variabelinfo!$A:$C,COLUMN(Dold_variabelinfo!$B:$B),0)</f>
        <v>OFRISTIM</v>
      </c>
      <c r="C345" s="1" t="str">
        <f>VLOOKUP($E345,Dold_variabelinfo!$A:$C,COLUMN(Dold_variabelinfo!$C:$C),0)</f>
        <v>Åtgärd vid ofri. barnlöshet: ovulation stimulering</v>
      </c>
      <c r="E345" s="1" t="s">
        <v>1288</v>
      </c>
      <c r="F345" s="39" t="s">
        <v>924</v>
      </c>
      <c r="G345" s="39" t="s">
        <v>925</v>
      </c>
      <c r="H345" s="1">
        <f>IF(SUM(MFR!J$4:J$1001)=0,0,1)</f>
        <v>0</v>
      </c>
      <c r="I345" s="1">
        <f ca="1">VLOOKUP($E345,INDIRECT("'"&amp;$G345&amp;"'!C"&amp;COLUMN(MFR!$G:$G)&amp;":C"&amp;COLUMN(MFR!$J:$J),FALSE),COLUMN(MFR!$J:$J)-COLUMN(MFR!$G:$G)+1,0)</f>
        <v>0</v>
      </c>
      <c r="J345" s="1">
        <f t="shared" ca="1" si="7"/>
        <v>0</v>
      </c>
      <c r="K345" s="39"/>
    </row>
    <row r="346" spans="1:11" x14ac:dyDescent="0.25">
      <c r="A346" s="1" t="str">
        <f ca="1">IF(J346=1,SUM(J$2:J346),"")</f>
        <v/>
      </c>
      <c r="B346" s="1" t="str">
        <f>VLOOKUP($E346,Dold_variabelinfo!$A:$C,COLUMN(Dold_variabelinfo!$B:$B),0)</f>
        <v>PARABL</v>
      </c>
      <c r="C346" s="1" t="str">
        <f>VLOOKUP($E346,Dold_variabelinfo!$A:$C,COLUMN(Dold_variabelinfo!$C:$C),0)</f>
        <v>Paracervicalblockad</v>
      </c>
      <c r="E346" s="1" t="s">
        <v>1291</v>
      </c>
      <c r="F346" s="39" t="s">
        <v>924</v>
      </c>
      <c r="G346" s="39" t="s">
        <v>925</v>
      </c>
      <c r="H346" s="1">
        <f>IF(SUM(MFR!J$4:J$1001)=0,0,1)</f>
        <v>0</v>
      </c>
      <c r="I346" s="1">
        <f ca="1">VLOOKUP($E346,INDIRECT("'"&amp;$G346&amp;"'!C"&amp;COLUMN(MFR!$G:$G)&amp;":C"&amp;COLUMN(MFR!$J:$J),FALSE),COLUMN(MFR!$J:$J)-COLUMN(MFR!$G:$G)+1,0)</f>
        <v>0</v>
      </c>
      <c r="J346" s="1">
        <f t="shared" ca="1" si="7"/>
        <v>0</v>
      </c>
      <c r="K346" s="39"/>
    </row>
    <row r="347" spans="1:11" x14ac:dyDescent="0.25">
      <c r="A347" s="1" t="str">
        <f ca="1">IF(J347=1,SUM(J$2:J347),"")</f>
        <v/>
      </c>
      <c r="B347" s="1" t="str">
        <f>VLOOKUP($E347,Dold_variabelinfo!$A:$C,COLUMN(Dold_variabelinfo!$B:$B),0)</f>
        <v>PARITET</v>
      </c>
      <c r="C347" s="1" t="str">
        <f>VLOOKUP($E347,Dold_variabelinfo!$A:$C,COLUMN(Dold_variabelinfo!$C:$C),0)</f>
        <v>Paritet, barnets ordningsnummer</v>
      </c>
      <c r="E347" s="1" t="s">
        <v>1294</v>
      </c>
      <c r="F347" s="39" t="s">
        <v>924</v>
      </c>
      <c r="G347" s="39" t="s">
        <v>925</v>
      </c>
      <c r="H347" s="1">
        <f>IF(SUM(MFR!J$4:J$1001)=0,0,1)</f>
        <v>0</v>
      </c>
      <c r="I347" s="1">
        <f ca="1">VLOOKUP($E347,INDIRECT("'"&amp;$G347&amp;"'!C"&amp;COLUMN(MFR!$G:$G)&amp;":C"&amp;COLUMN(MFR!$J:$J),FALSE),COLUMN(MFR!$J:$J)-COLUMN(MFR!$G:$G)+1,0)</f>
        <v>0</v>
      </c>
      <c r="J347" s="1">
        <f t="shared" ca="1" si="7"/>
        <v>0</v>
      </c>
      <c r="K347" s="39"/>
    </row>
    <row r="348" spans="1:11" x14ac:dyDescent="0.25">
      <c r="A348" s="1" t="str">
        <f ca="1">IF(J348=1,SUM(J$2:J348),"")</f>
        <v/>
      </c>
      <c r="B348" s="1" t="str">
        <f>VLOOKUP($E348,Dold_variabelinfo!$A:$C,COLUMN(Dold_variabelinfo!$B:$B),0)</f>
        <v>PARITET_F</v>
      </c>
      <c r="C348" s="1" t="str">
        <f>VLOOKUP($E348,Dold_variabelinfo!$A:$C,COLUMN(Dold_variabelinfo!$C:$C),0)</f>
        <v>Paritet, ordningsnummer för förlossning</v>
      </c>
      <c r="E348" s="1" t="s">
        <v>1297</v>
      </c>
      <c r="F348" s="39" t="s">
        <v>924</v>
      </c>
      <c r="G348" s="39" t="s">
        <v>925</v>
      </c>
      <c r="H348" s="1">
        <f>IF(SUM(MFR!J$4:J$1001)=0,0,1)</f>
        <v>0</v>
      </c>
      <c r="I348" s="1">
        <f ca="1">VLOOKUP($E348,INDIRECT("'"&amp;$G348&amp;"'!C"&amp;COLUMN(MFR!$G:$G)&amp;":C"&amp;COLUMN(MFR!$J:$J),FALSE),COLUMN(MFR!$J:$J)-COLUMN(MFR!$G:$G)+1,0)</f>
        <v>0</v>
      </c>
      <c r="J348" s="1">
        <f t="shared" ca="1" si="7"/>
        <v>0</v>
      </c>
      <c r="K348" s="39"/>
    </row>
    <row r="349" spans="1:11" x14ac:dyDescent="0.25">
      <c r="A349" s="1" t="str">
        <f ca="1">IF(J349=1,SUM(J$2:J349),"")</f>
        <v/>
      </c>
      <c r="B349" s="1" t="str">
        <f>VLOOKUP($E349,Dold_variabelinfo!$A:$C,COLUMN(Dold_variabelinfo!$B:$B),0)</f>
        <v>PENTHRAN</v>
      </c>
      <c r="C349" s="1" t="str">
        <f>VLOOKUP($E349,Dold_variabelinfo!$A:$C,COLUMN(Dold_variabelinfo!$C:$C),0)</f>
        <v>Penthrane</v>
      </c>
      <c r="E349" s="1" t="s">
        <v>1300</v>
      </c>
      <c r="F349" s="39" t="s">
        <v>924</v>
      </c>
      <c r="G349" s="39" t="s">
        <v>925</v>
      </c>
      <c r="H349" s="1">
        <f>IF(SUM(MFR!J$4:J$1001)=0,0,1)</f>
        <v>0</v>
      </c>
      <c r="I349" s="1">
        <f ca="1">VLOOKUP($E349,INDIRECT("'"&amp;$G349&amp;"'!C"&amp;COLUMN(MFR!$G:$G)&amp;":C"&amp;COLUMN(MFR!$J:$J),FALSE),COLUMN(MFR!$J:$J)-COLUMN(MFR!$G:$G)+1,0)</f>
        <v>0</v>
      </c>
      <c r="J349" s="1">
        <f t="shared" ca="1" si="7"/>
        <v>0</v>
      </c>
      <c r="K349" s="39"/>
    </row>
    <row r="350" spans="1:11" x14ac:dyDescent="0.25">
      <c r="A350" s="1" t="str">
        <f ca="1">IF(J350=1,SUM(J$2:J350),"")</f>
        <v/>
      </c>
      <c r="B350" s="1" t="str">
        <f>VLOOKUP($E350,Dold_variabelinfo!$A:$C,COLUMN(Dold_variabelinfo!$B:$B),0)</f>
        <v>PERINEUM</v>
      </c>
      <c r="C350" s="1" t="str">
        <f>VLOOKUP($E350,Dold_variabelinfo!$A:$C,COLUMN(Dold_variabelinfo!$C:$C),0)</f>
        <v>Bristningar - perineum</v>
      </c>
      <c r="E350" s="1" t="s">
        <v>1304</v>
      </c>
      <c r="F350" s="39" t="s">
        <v>924</v>
      </c>
      <c r="G350" s="39" t="s">
        <v>925</v>
      </c>
      <c r="H350" s="1">
        <f>IF(SUM(MFR!J$4:J$1001)=0,0,1)</f>
        <v>0</v>
      </c>
      <c r="I350" s="1">
        <f ca="1">VLOOKUP($E350,INDIRECT("'"&amp;$G350&amp;"'!C"&amp;COLUMN(MFR!$G:$G)&amp;":C"&amp;COLUMN(MFR!$J:$J),FALSE),COLUMN(MFR!$J:$J)-COLUMN(MFR!$G:$G)+1,0)</f>
        <v>0</v>
      </c>
      <c r="J350" s="1">
        <f t="shared" ca="1" si="7"/>
        <v>0</v>
      </c>
      <c r="K350" s="39"/>
    </row>
    <row r="351" spans="1:11" x14ac:dyDescent="0.25">
      <c r="A351" s="1" t="str">
        <f ca="1">IF(J351=1,SUM(J$2:J351),"")</f>
        <v/>
      </c>
      <c r="B351" s="1" t="str">
        <f>VLOOKUP($E351,Dold_variabelinfo!$A:$C,COLUMN(Dold_variabelinfo!$B:$B),0)</f>
        <v>PETIDIN</v>
      </c>
      <c r="C351" s="1" t="str">
        <f>VLOOKUP($E351,Dold_variabelinfo!$A:$C,COLUMN(Dold_variabelinfo!$C:$C),0)</f>
        <v>Petidin/morfinderivat</v>
      </c>
      <c r="E351" s="1" t="s">
        <v>1307</v>
      </c>
      <c r="F351" s="39" t="s">
        <v>924</v>
      </c>
      <c r="G351" s="39" t="s">
        <v>925</v>
      </c>
      <c r="H351" s="1">
        <f>IF(SUM(MFR!J$4:J$1001)=0,0,1)</f>
        <v>0</v>
      </c>
      <c r="I351" s="1">
        <f ca="1">VLOOKUP($E351,INDIRECT("'"&amp;$G351&amp;"'!C"&amp;COLUMN(MFR!$G:$G)&amp;":C"&amp;COLUMN(MFR!$J:$J),FALSE),COLUMN(MFR!$J:$J)-COLUMN(MFR!$G:$G)+1,0)</f>
        <v>0</v>
      </c>
      <c r="J351" s="1">
        <f t="shared" ca="1" si="7"/>
        <v>0</v>
      </c>
      <c r="K351" s="39"/>
    </row>
    <row r="352" spans="1:11" x14ac:dyDescent="0.25">
      <c r="A352" s="1" t="str">
        <f ca="1">IF(J352=1,SUM(J$2:J352),"")</f>
        <v/>
      </c>
      <c r="B352" s="1" t="str">
        <f>VLOOKUP($E352,Dold_variabelinfo!$A:$C,COLUMN(Dold_variabelinfo!$B:$B),0)</f>
        <v>PLACENTA</v>
      </c>
      <c r="C352" s="1" t="str">
        <f>VLOOKUP($E352,Dold_variabelinfo!$A:$C,COLUMN(Dold_variabelinfo!$C:$C),0)</f>
        <v>Placentavikt (gram)</v>
      </c>
      <c r="E352" s="1" t="s">
        <v>1310</v>
      </c>
      <c r="F352" s="39" t="s">
        <v>924</v>
      </c>
      <c r="G352" s="39" t="s">
        <v>925</v>
      </c>
      <c r="H352" s="1">
        <f>IF(SUM(MFR!J$4:J$1001)=0,0,1)</f>
        <v>0</v>
      </c>
      <c r="I352" s="1">
        <f ca="1">VLOOKUP($E352,INDIRECT("'"&amp;$G352&amp;"'!C"&amp;COLUMN(MFR!$G:$G)&amp;":C"&amp;COLUMN(MFR!$J:$J),FALSE),COLUMN(MFR!$J:$J)-COLUMN(MFR!$G:$G)+1,0)</f>
        <v>0</v>
      </c>
      <c r="J352" s="1">
        <f t="shared" ca="1" si="7"/>
        <v>0</v>
      </c>
      <c r="K352" s="39"/>
    </row>
    <row r="353" spans="1:11" x14ac:dyDescent="0.25">
      <c r="A353" s="1" t="str">
        <f ca="1">IF(J353=1,SUM(J$2:J353),"")</f>
        <v/>
      </c>
      <c r="B353" s="1" t="str">
        <f>VLOOKUP($E353,Dold_variabelinfo!$A:$C,COLUMN(Dold_variabelinfo!$B:$B),0)</f>
        <v>PSTOPDAT</v>
      </c>
      <c r="C353" s="1" t="str">
        <f>VLOOKUP($E353,Dold_variabelinfo!$A:$C,COLUMN(Dold_variabelinfo!$C:$C),0)</f>
        <v>Upphört med p-piller</v>
      </c>
      <c r="E353" s="1" t="s">
        <v>1314</v>
      </c>
      <c r="F353" s="39" t="s">
        <v>924</v>
      </c>
      <c r="G353" s="39" t="s">
        <v>925</v>
      </c>
      <c r="H353" s="1">
        <f>IF(SUM(MFR!J$4:J$1001)=0,0,1)</f>
        <v>0</v>
      </c>
      <c r="I353" s="1">
        <f ca="1">VLOOKUP($E353,INDIRECT("'"&amp;$G353&amp;"'!C"&amp;COLUMN(MFR!$G:$G)&amp;":C"&amp;COLUMN(MFR!$J:$J),FALSE),COLUMN(MFR!$J:$J)-COLUMN(MFR!$G:$G)+1,0)</f>
        <v>0</v>
      </c>
      <c r="J353" s="1">
        <f t="shared" ca="1" si="7"/>
        <v>0</v>
      </c>
      <c r="K353" s="39"/>
    </row>
    <row r="354" spans="1:11" x14ac:dyDescent="0.25">
      <c r="A354" s="1" t="str">
        <f ca="1">IF(J354=1,SUM(J$2:J354),"")</f>
        <v/>
      </c>
      <c r="B354" s="1" t="str">
        <f>VLOOKUP($E354,Dold_variabelinfo!$A:$C,COLUMN(Dold_variabelinfo!$B:$B),0)</f>
        <v>PUDBL</v>
      </c>
      <c r="C354" s="1" t="str">
        <f>VLOOKUP($E354,Dold_variabelinfo!$A:$C,COLUMN(Dold_variabelinfo!$C:$C),0)</f>
        <v>Pudendusblockad</v>
      </c>
      <c r="E354" s="1" t="s">
        <v>1318</v>
      </c>
      <c r="F354" s="39" t="s">
        <v>924</v>
      </c>
      <c r="G354" s="39" t="s">
        <v>925</v>
      </c>
      <c r="H354" s="1">
        <f>IF(SUM(MFR!J$4:J$1001)=0,0,1)</f>
        <v>0</v>
      </c>
      <c r="I354" s="1">
        <f ca="1">VLOOKUP($E354,INDIRECT("'"&amp;$G354&amp;"'!C"&amp;COLUMN(MFR!$G:$G)&amp;":C"&amp;COLUMN(MFR!$J:$J),FALSE),COLUMN(MFR!$J:$J)-COLUMN(MFR!$G:$G)+1,0)</f>
        <v>0</v>
      </c>
      <c r="J354" s="1">
        <f t="shared" ca="1" si="7"/>
        <v>0</v>
      </c>
      <c r="K354" s="39"/>
    </row>
    <row r="355" spans="1:11" x14ac:dyDescent="0.25">
      <c r="A355" s="1" t="str">
        <f ca="1">IF(J355=1,SUM(J$2:J355),"")</f>
        <v/>
      </c>
      <c r="B355" s="1" t="str">
        <f>VLOOKUP($E355,Dold_variabelinfo!$A:$C,COLUMN(Dold_variabelinfo!$B:$B),0)</f>
        <v>REKTUM</v>
      </c>
      <c r="C355" s="1" t="str">
        <f>VLOOKUP($E355,Dold_variabelinfo!$A:$C,COLUMN(Dold_variabelinfo!$C:$C),0)</f>
        <v>Bristningar - rektum</v>
      </c>
      <c r="E355" s="1" t="s">
        <v>1321</v>
      </c>
      <c r="F355" s="39" t="s">
        <v>924</v>
      </c>
      <c r="G355" s="39" t="s">
        <v>925</v>
      </c>
      <c r="H355" s="1">
        <f>IF(SUM(MFR!J$4:J$1001)=0,0,1)</f>
        <v>0</v>
      </c>
      <c r="I355" s="1">
        <f ca="1">VLOOKUP($E355,INDIRECT("'"&amp;$G355&amp;"'!C"&amp;COLUMN(MFR!$G:$G)&amp;":C"&amp;COLUMN(MFR!$J:$J),FALSE),COLUMN(MFR!$J:$J)-COLUMN(MFR!$G:$G)+1,0)</f>
        <v>0</v>
      </c>
      <c r="J355" s="1">
        <f t="shared" ca="1" si="7"/>
        <v>0</v>
      </c>
      <c r="K355" s="39"/>
    </row>
    <row r="356" spans="1:11" x14ac:dyDescent="0.25">
      <c r="A356" s="1" t="str">
        <f ca="1">IF(J356=1,SUM(J$2:J356),"")</f>
        <v/>
      </c>
      <c r="B356" s="1" t="str">
        <f>VLOOKUP($E356,Dold_variabelinfo!$A:$C,COLUMN(Dold_variabelinfo!$B:$B),0)</f>
        <v>ROK0-ROK2</v>
      </c>
      <c r="C356" s="1" t="str">
        <f>VLOOKUP($E356,Dold_variabelinfo!$A:$C,COLUMN(Dold_variabelinfo!$C:$C),0)</f>
        <v>Rökning 3 månader före / vid inskrivning till MHV / vecka 30-32</v>
      </c>
      <c r="E356" s="1" t="s">
        <v>1603</v>
      </c>
      <c r="F356" s="39" t="s">
        <v>924</v>
      </c>
      <c r="G356" s="39" t="s">
        <v>925</v>
      </c>
      <c r="H356" s="1">
        <f>IF(SUM(MFR!J$4:J$1001)=0,0,1)</f>
        <v>0</v>
      </c>
      <c r="I356" s="1">
        <f ca="1">VLOOKUP($E356,INDIRECT("'"&amp;$G356&amp;"'!C"&amp;COLUMN(MFR!$G:$G)&amp;":C"&amp;COLUMN(MFR!$J:$J),FALSE),COLUMN(MFR!$J:$J)-COLUMN(MFR!$G:$G)+1,0)</f>
        <v>0</v>
      </c>
      <c r="J356" s="1">
        <f t="shared" ca="1" si="7"/>
        <v>0</v>
      </c>
      <c r="K356" s="39"/>
    </row>
    <row r="357" spans="1:11" x14ac:dyDescent="0.25">
      <c r="A357" s="1" t="str">
        <f ca="1">IF(J357=1,SUM(J$2:J357),"")</f>
        <v/>
      </c>
      <c r="B357" s="1" t="str">
        <f>VLOOKUP($E357,Dold_variabelinfo!$A:$C,COLUMN(Dold_variabelinfo!$B:$B),0)</f>
        <v>SECAVSL</v>
      </c>
      <c r="C357" s="1" t="str">
        <f>VLOOKUP($E357,Dold_variabelinfo!$A:$C,COLUMN(Dold_variabelinfo!$C:$C),0)</f>
        <v>Förlossningen avslutas med kejsarsnitt</v>
      </c>
      <c r="E357" s="1" t="s">
        <v>1326</v>
      </c>
      <c r="F357" s="39" t="s">
        <v>924</v>
      </c>
      <c r="G357" s="39" t="s">
        <v>925</v>
      </c>
      <c r="H357" s="1">
        <f>IF(SUM(MFR!J$4:J$1001)=0,0,1)</f>
        <v>0</v>
      </c>
      <c r="I357" s="1">
        <f ca="1">VLOOKUP($E357,INDIRECT("'"&amp;$G357&amp;"'!C"&amp;COLUMN(MFR!$G:$G)&amp;":C"&amp;COLUMN(MFR!$J:$J),FALSE),COLUMN(MFR!$J:$J)-COLUMN(MFR!$G:$G)+1,0)</f>
        <v>0</v>
      </c>
      <c r="J357" s="1">
        <f t="shared" ref="J357:J420" ca="1" si="8">H357*I357</f>
        <v>0</v>
      </c>
      <c r="K357" s="39"/>
    </row>
    <row r="358" spans="1:11" x14ac:dyDescent="0.25">
      <c r="A358" s="1" t="str">
        <f ca="1">IF(J358=1,SUM(J$2:J358),"")</f>
        <v/>
      </c>
      <c r="B358" s="1" t="str">
        <f>VLOOKUP($E358,Dold_variabelinfo!$A:$C,COLUMN(Dold_variabelinfo!$B:$B),0)</f>
        <v>SECFORE</v>
      </c>
      <c r="C358" s="1" t="str">
        <f>VLOOKUP($E358,Dold_variabelinfo!$A:$C,COLUMN(Dold_variabelinfo!$C:$C),0)</f>
        <v>Förlossningen startas med kejsarsnitt</v>
      </c>
      <c r="E358" s="1" t="s">
        <v>1329</v>
      </c>
      <c r="F358" s="39" t="s">
        <v>924</v>
      </c>
      <c r="G358" s="39" t="s">
        <v>925</v>
      </c>
      <c r="H358" s="1">
        <f>IF(SUM(MFR!J$4:J$1001)=0,0,1)</f>
        <v>0</v>
      </c>
      <c r="I358" s="1">
        <f ca="1">VLOOKUP($E358,INDIRECT("'"&amp;$G358&amp;"'!C"&amp;COLUMN(MFR!$G:$G)&amp;":C"&amp;COLUMN(MFR!$J:$J),FALSE),COLUMN(MFR!$J:$J)-COLUMN(MFR!$G:$G)+1,0)</f>
        <v>0</v>
      </c>
      <c r="J358" s="1">
        <f t="shared" ca="1" si="8"/>
        <v>0</v>
      </c>
      <c r="K358" s="39"/>
    </row>
    <row r="359" spans="1:11" x14ac:dyDescent="0.25">
      <c r="A359" s="1" t="str">
        <f ca="1">IF(J359=1,SUM(J$2:J359),"")</f>
        <v/>
      </c>
      <c r="B359" s="1" t="str">
        <f>VLOOKUP($E359,Dold_variabelinfo!$A:$C,COLUMN(Dold_variabelinfo!$B:$B),0)</f>
        <v>SECMARK</v>
      </c>
      <c r="C359" s="1" t="str">
        <f>VLOOKUP($E359,Dold_variabelinfo!$A:$C,COLUMN(Dold_variabelinfo!$C:$C),0)</f>
        <v>Kejsarsnitt, markering</v>
      </c>
      <c r="E359" s="1" t="s">
        <v>1333</v>
      </c>
      <c r="F359" s="39" t="s">
        <v>924</v>
      </c>
      <c r="G359" s="39" t="s">
        <v>925</v>
      </c>
      <c r="H359" s="1">
        <f>IF(SUM(MFR!J$4:J$1001)=0,0,1)</f>
        <v>0</v>
      </c>
      <c r="I359" s="1">
        <f ca="1">VLOOKUP($E359,INDIRECT("'"&amp;$G359&amp;"'!C"&amp;COLUMN(MFR!$G:$G)&amp;":C"&amp;COLUMN(MFR!$J:$J),FALSE),COLUMN(MFR!$J:$J)-COLUMN(MFR!$G:$G)+1,0)</f>
        <v>0</v>
      </c>
      <c r="J359" s="1">
        <f t="shared" ca="1" si="8"/>
        <v>0</v>
      </c>
      <c r="K359" s="39"/>
    </row>
    <row r="360" spans="1:11" x14ac:dyDescent="0.25">
      <c r="A360" s="1" t="str">
        <f ca="1">IF(J360=1,SUM(J$2:J360),"")</f>
        <v/>
      </c>
      <c r="B360" s="1" t="str">
        <f>VLOOKUP($E360,Dold_variabelinfo!$A:$C,COLUMN(Dold_variabelinfo!$B:$B),0)</f>
        <v>SECTIO</v>
      </c>
      <c r="C360" s="1" t="str">
        <f>VLOOKUP($E360,Dold_variabelinfo!$A:$C,COLUMN(Dold_variabelinfo!$C:$C),0)</f>
        <v>Sectio- elektivt eller ej elektivt</v>
      </c>
      <c r="E360" s="1" t="s">
        <v>1336</v>
      </c>
      <c r="F360" s="39" t="s">
        <v>924</v>
      </c>
      <c r="G360" s="39" t="s">
        <v>925</v>
      </c>
      <c r="H360" s="1">
        <f>IF(SUM(MFR!J$4:J$1001)=0,0,1)</f>
        <v>0</v>
      </c>
      <c r="I360" s="1">
        <f ca="1">VLOOKUP($E360,INDIRECT("'"&amp;$G360&amp;"'!C"&amp;COLUMN(MFR!$G:$G)&amp;":C"&amp;COLUMN(MFR!$J:$J),FALSE),COLUMN(MFR!$J:$J)-COLUMN(MFR!$G:$G)+1,0)</f>
        <v>0</v>
      </c>
      <c r="J360" s="1">
        <f t="shared" ca="1" si="8"/>
        <v>0</v>
      </c>
      <c r="K360" s="39"/>
    </row>
    <row r="361" spans="1:11" x14ac:dyDescent="0.25">
      <c r="A361" s="1" t="str">
        <f ca="1">IF(J361=1,SUM(J$2:J361),"")</f>
        <v/>
      </c>
      <c r="B361" s="1" t="str">
        <f>VLOOKUP($E361,Dold_variabelinfo!$A:$C,COLUMN(Dold_variabelinfo!$B:$B),0)</f>
        <v>SEDATIVA</v>
      </c>
      <c r="C361" s="1" t="str">
        <f>VLOOKUP($E361,Dold_variabelinfo!$A:$C,COLUMN(Dold_variabelinfo!$C:$C),0)</f>
        <v>Sedativa hypnotika</v>
      </c>
      <c r="E361" s="1" t="s">
        <v>1339</v>
      </c>
      <c r="F361" s="39" t="s">
        <v>924</v>
      </c>
      <c r="G361" s="39" t="s">
        <v>925</v>
      </c>
      <c r="H361" s="1">
        <f>IF(SUM(MFR!J$4:J$1001)=0,0,1)</f>
        <v>0</v>
      </c>
      <c r="I361" s="1">
        <f ca="1">VLOOKUP($E361,INDIRECT("'"&amp;$G361&amp;"'!C"&amp;COLUMN(MFR!$G:$G)&amp;":C"&amp;COLUMN(MFR!$J:$J),FALSE),COLUMN(MFR!$J:$J)-COLUMN(MFR!$G:$G)+1,0)</f>
        <v>0</v>
      </c>
      <c r="J361" s="1">
        <f t="shared" ca="1" si="8"/>
        <v>0</v>
      </c>
      <c r="K361" s="39"/>
    </row>
    <row r="362" spans="1:11" x14ac:dyDescent="0.25">
      <c r="A362" s="1" t="str">
        <f ca="1">IF(J362=1,SUM(J$2:J362),"")</f>
        <v/>
      </c>
      <c r="B362" s="1" t="str">
        <f>VLOOKUP($E362,Dold_variabelinfo!$A:$C,COLUMN(Dold_variabelinfo!$B:$B),0)</f>
        <v>SFINKTER</v>
      </c>
      <c r="C362" s="1" t="str">
        <f>VLOOKUP($E362,Dold_variabelinfo!$A:$C,COLUMN(Dold_variabelinfo!$C:$C),0)</f>
        <v>Bristningar - sfinkter</v>
      </c>
      <c r="E362" s="1" t="s">
        <v>1342</v>
      </c>
      <c r="F362" s="39" t="s">
        <v>924</v>
      </c>
      <c r="G362" s="39" t="s">
        <v>925</v>
      </c>
      <c r="H362" s="1">
        <f>IF(SUM(MFR!J$4:J$1001)=0,0,1)</f>
        <v>0</v>
      </c>
      <c r="I362" s="1">
        <f ca="1">VLOOKUP($E362,INDIRECT("'"&amp;$G362&amp;"'!C"&amp;COLUMN(MFR!$G:$G)&amp;":C"&amp;COLUMN(MFR!$J:$J),FALSE),COLUMN(MFR!$J:$J)-COLUMN(MFR!$G:$G)+1,0)</f>
        <v>0</v>
      </c>
      <c r="J362" s="1">
        <f t="shared" ca="1" si="8"/>
        <v>0</v>
      </c>
      <c r="K362" s="39"/>
    </row>
    <row r="363" spans="1:11" x14ac:dyDescent="0.25">
      <c r="A363" s="1" t="str">
        <f ca="1">IF(J363=1,SUM(J$2:J363),"")</f>
        <v/>
      </c>
      <c r="B363" s="1" t="str">
        <f>VLOOKUP($E363,Dold_variabelinfo!$A:$C,COLUMN(Dold_variabelinfo!$B:$B),0)</f>
        <v>SJUKHUS</v>
      </c>
      <c r="C363" s="1" t="str">
        <f>VLOOKUP($E363,Dold_variabelinfo!$A:$C,COLUMN(Dold_variabelinfo!$C:$C),0)</f>
        <v>Sjukhuskod, rapporterad</v>
      </c>
      <c r="E363" s="1" t="s">
        <v>1345</v>
      </c>
      <c r="F363" s="39" t="s">
        <v>924</v>
      </c>
      <c r="G363" s="39" t="s">
        <v>925</v>
      </c>
      <c r="H363" s="1">
        <f>IF(SUM(MFR!J$4:J$1001)=0,0,1)</f>
        <v>0</v>
      </c>
      <c r="I363" s="1">
        <f ca="1">VLOOKUP($E363,INDIRECT("'"&amp;$G363&amp;"'!C"&amp;COLUMN(MFR!$G:$G)&amp;":C"&amp;COLUMN(MFR!$J:$J),FALSE),COLUMN(MFR!$J:$J)-COLUMN(MFR!$G:$G)+1,0)</f>
        <v>0</v>
      </c>
      <c r="J363" s="1">
        <f t="shared" ca="1" si="8"/>
        <v>0</v>
      </c>
      <c r="K363" s="39"/>
    </row>
    <row r="364" spans="1:11" x14ac:dyDescent="0.25">
      <c r="A364" s="1" t="str">
        <f ca="1">IF(J364=1,SUM(J$2:J364),"")</f>
        <v/>
      </c>
      <c r="B364" s="1" t="str">
        <f>VLOOKUP($E364,Dold_variabelinfo!$A:$C,COLUMN(Dold_variabelinfo!$B:$B),0)</f>
        <v>SJUKHUS_S</v>
      </c>
      <c r="C364" s="1" t="str">
        <f>VLOOKUP($E364,Dold_variabelinfo!$A:$C,COLUMN(Dold_variabelinfo!$C:$C),0)</f>
        <v>Sjukhuskod, rensad</v>
      </c>
      <c r="E364" s="1" t="s">
        <v>1347</v>
      </c>
      <c r="F364" s="39" t="s">
        <v>924</v>
      </c>
      <c r="G364" s="39" t="s">
        <v>925</v>
      </c>
      <c r="H364" s="1">
        <f>IF(SUM(MFR!J$4:J$1001)=0,0,1)</f>
        <v>0</v>
      </c>
      <c r="I364" s="1">
        <f ca="1">VLOOKUP($E364,INDIRECT("'"&amp;$G364&amp;"'!C"&amp;COLUMN(MFR!$G:$G)&amp;":C"&amp;COLUMN(MFR!$J:$J),FALSE),COLUMN(MFR!$J:$J)-COLUMN(MFR!$G:$G)+1,0)</f>
        <v>0</v>
      </c>
      <c r="J364" s="1">
        <f t="shared" ca="1" si="8"/>
        <v>0</v>
      </c>
      <c r="K364" s="39"/>
    </row>
    <row r="365" spans="1:11" x14ac:dyDescent="0.25">
      <c r="A365" s="1" t="str">
        <f ca="1">IF(J365=1,SUM(J$2:J365),"")</f>
        <v/>
      </c>
      <c r="B365" s="1" t="str">
        <f>VLOOKUP($E365,Dold_variabelinfo!$A:$C,COLUMN(Dold_variabelinfo!$B:$B),0)</f>
        <v>SLE</v>
      </c>
      <c r="C365" s="1" t="str">
        <f>VLOOKUP($E365,Dold_variabelinfo!$A:$C,COLUMN(Dold_variabelinfo!$C:$C),0)</f>
        <v>SLE</v>
      </c>
      <c r="E365" s="1" t="s">
        <v>1351</v>
      </c>
      <c r="F365" s="39" t="s">
        <v>924</v>
      </c>
      <c r="G365" s="39" t="s">
        <v>925</v>
      </c>
      <c r="H365" s="1">
        <f>IF(SUM(MFR!J$4:J$1001)=0,0,1)</f>
        <v>0</v>
      </c>
      <c r="I365" s="1">
        <f ca="1">VLOOKUP($E365,INDIRECT("'"&amp;$G365&amp;"'!C"&amp;COLUMN(MFR!$G:$G)&amp;":C"&amp;COLUMN(MFR!$J:$J),FALSE),COLUMN(MFR!$J:$J)-COLUMN(MFR!$G:$G)+1,0)</f>
        <v>0</v>
      </c>
      <c r="J365" s="1">
        <f t="shared" ca="1" si="8"/>
        <v>0</v>
      </c>
      <c r="K365" s="39"/>
    </row>
    <row r="366" spans="1:11" x14ac:dyDescent="0.25">
      <c r="A366" s="1" t="str">
        <f ca="1">IF(J366=1,SUM(J$2:J366),"")</f>
        <v/>
      </c>
      <c r="B366" s="1" t="str">
        <f>VLOOKUP($E366,Dold_variabelinfo!$A:$C,COLUMN(Dold_variabelinfo!$B:$B),0)</f>
        <v>SMDAT</v>
      </c>
      <c r="C366" s="1" t="str">
        <f>VLOOKUP($E366,Dold_variabelinfo!$A:$C,COLUMN(Dold_variabelinfo!$C:$C),0)</f>
        <v>Senaste menstruation</v>
      </c>
      <c r="E366" s="1" t="s">
        <v>1353</v>
      </c>
      <c r="F366" s="39" t="s">
        <v>924</v>
      </c>
      <c r="G366" s="39" t="s">
        <v>925</v>
      </c>
      <c r="H366" s="1">
        <f>IF(SUM(MFR!J$4:J$1001)=0,0,1)</f>
        <v>0</v>
      </c>
      <c r="I366" s="1">
        <f ca="1">VLOOKUP($E366,INDIRECT("'"&amp;$G366&amp;"'!C"&amp;COLUMN(MFR!$G:$G)&amp;":C"&amp;COLUMN(MFR!$J:$J),FALSE),COLUMN(MFR!$J:$J)-COLUMN(MFR!$G:$G)+1,0)</f>
        <v>0</v>
      </c>
      <c r="J366" s="1">
        <f t="shared" ca="1" si="8"/>
        <v>0</v>
      </c>
      <c r="K366" s="39"/>
    </row>
    <row r="367" spans="1:11" x14ac:dyDescent="0.25">
      <c r="A367" s="1" t="str">
        <f ca="1">IF(J367=1,SUM(J$2:J367),"")</f>
        <v/>
      </c>
      <c r="B367" s="1" t="str">
        <f>VLOOKUP($E367,Dold_variabelinfo!$A:$C,COLUMN(Dold_variabelinfo!$B:$B),0)</f>
        <v>SNUS0-SNUS2</v>
      </c>
      <c r="C367" s="1" t="str">
        <f>VLOOKUP($E367,Dold_variabelinfo!$A:$C,COLUMN(Dold_variabelinfo!$C:$C),0)</f>
        <v>Snusning 3 månader före / vid inskrivning till MHV / vecka 30-32</v>
      </c>
      <c r="E367" s="1" t="s">
        <v>1606</v>
      </c>
      <c r="F367" s="39" t="s">
        <v>924</v>
      </c>
      <c r="G367" s="39" t="s">
        <v>925</v>
      </c>
      <c r="H367" s="1">
        <f>IF(SUM(MFR!J$4:J$1001)=0,0,1)</f>
        <v>0</v>
      </c>
      <c r="I367" s="1">
        <f ca="1">VLOOKUP($E367,INDIRECT("'"&amp;$G367&amp;"'!C"&amp;COLUMN(MFR!$G:$G)&amp;":C"&amp;COLUMN(MFR!$J:$J),FALSE),COLUMN(MFR!$J:$J)-COLUMN(MFR!$G:$G)+1,0)</f>
        <v>0</v>
      </c>
      <c r="J367" s="1">
        <f t="shared" ca="1" si="8"/>
        <v>0</v>
      </c>
      <c r="K367" s="39"/>
    </row>
    <row r="368" spans="1:11" x14ac:dyDescent="0.25">
      <c r="A368" s="1" t="str">
        <f ca="1">IF(J368=1,SUM(J$2:J368),"")</f>
        <v/>
      </c>
      <c r="B368" s="1" t="str">
        <f>VLOOKUP($E368,Dold_variabelinfo!$A:$C,COLUMN(Dold_variabelinfo!$B:$B),0)</f>
        <v>SPGRAV</v>
      </c>
      <c r="C368" s="1" t="str">
        <f>VLOOKUP($E368,Dold_variabelinfo!$A:$C,COLUMN(Dold_variabelinfo!$C:$C),0)</f>
        <v>Spiral kvar i livmoder</v>
      </c>
      <c r="E368" s="1" t="s">
        <v>1359</v>
      </c>
      <c r="F368" s="39" t="s">
        <v>924</v>
      </c>
      <c r="G368" s="39" t="s">
        <v>925</v>
      </c>
      <c r="H368" s="1">
        <f>IF(SUM(MFR!J$4:J$1001)=0,0,1)</f>
        <v>0</v>
      </c>
      <c r="I368" s="1">
        <f ca="1">VLOOKUP($E368,INDIRECT("'"&amp;$G368&amp;"'!C"&amp;COLUMN(MFR!$G:$G)&amp;":C"&amp;COLUMN(MFR!$J:$J),FALSE),COLUMN(MFR!$J:$J)-COLUMN(MFR!$G:$G)+1,0)</f>
        <v>0</v>
      </c>
      <c r="J368" s="1">
        <f t="shared" ca="1" si="8"/>
        <v>0</v>
      </c>
      <c r="K368" s="39"/>
    </row>
    <row r="369" spans="1:11" x14ac:dyDescent="0.25">
      <c r="A369" s="1" t="str">
        <f ca="1">IF(J369=1,SUM(J$2:J369),"")</f>
        <v/>
      </c>
      <c r="B369" s="1" t="str">
        <f>VLOOKUP($E369,Dold_variabelinfo!$A:$C,COLUMN(Dold_variabelinfo!$B:$B),0)</f>
        <v>SPINAL</v>
      </c>
      <c r="C369" s="1" t="str">
        <f>VLOOKUP($E369,Dold_variabelinfo!$A:$C,COLUMN(Dold_variabelinfo!$C:$C),0)</f>
        <v>Spinal</v>
      </c>
      <c r="E369" s="1" t="s">
        <v>1363</v>
      </c>
      <c r="F369" s="39" t="s">
        <v>924</v>
      </c>
      <c r="G369" s="39" t="s">
        <v>925</v>
      </c>
      <c r="H369" s="1">
        <f>IF(SUM(MFR!J$4:J$1001)=0,0,1)</f>
        <v>0</v>
      </c>
      <c r="I369" s="1">
        <f ca="1">VLOOKUP($E369,INDIRECT("'"&amp;$G369&amp;"'!C"&amp;COLUMN(MFR!$G:$G)&amp;":C"&amp;COLUMN(MFR!$J:$J),FALSE),COLUMN(MFR!$J:$J)-COLUMN(MFR!$G:$G)+1,0)</f>
        <v>0</v>
      </c>
      <c r="J369" s="1">
        <f t="shared" ca="1" si="8"/>
        <v>0</v>
      </c>
      <c r="K369" s="39"/>
    </row>
    <row r="370" spans="1:11" x14ac:dyDescent="0.25">
      <c r="A370" s="1" t="str">
        <f ca="1">IF(J370=1,SUM(J$2:J370),"")</f>
        <v/>
      </c>
      <c r="B370" s="1" t="str">
        <f>VLOOKUP($E370,Dold_variabelinfo!$A:$C,COLUMN(Dold_variabelinfo!$B:$B),0)</f>
        <v>SPUTDAT</v>
      </c>
      <c r="C370" s="1" t="str">
        <f>VLOOKUP($E370,Dold_variabelinfo!$A:$C,COLUMN(Dold_variabelinfo!$C:$C),0)</f>
        <v>Spiral uttagen</v>
      </c>
      <c r="E370" s="1" t="s">
        <v>1366</v>
      </c>
      <c r="F370" s="39" t="s">
        <v>924</v>
      </c>
      <c r="G370" s="39" t="s">
        <v>925</v>
      </c>
      <c r="H370" s="1">
        <f>IF(SUM(MFR!J$4:J$1001)=0,0,1)</f>
        <v>0</v>
      </c>
      <c r="I370" s="1">
        <f ca="1">VLOOKUP($E370,INDIRECT("'"&amp;$G370&amp;"'!C"&amp;COLUMN(MFR!$G:$G)&amp;":C"&amp;COLUMN(MFR!$J:$J),FALSE),COLUMN(MFR!$J:$J)-COLUMN(MFR!$G:$G)+1,0)</f>
        <v>0</v>
      </c>
      <c r="J370" s="1">
        <f t="shared" ca="1" si="8"/>
        <v>0</v>
      </c>
      <c r="K370" s="39"/>
    </row>
    <row r="371" spans="1:11" x14ac:dyDescent="0.25">
      <c r="A371" s="1" t="str">
        <f ca="1">IF(J371=1,SUM(J$2:J371),"")</f>
        <v/>
      </c>
      <c r="B371" s="1" t="str">
        <f>VLOOKUP($E371,Dold_variabelinfo!$A:$C,COLUMN(Dold_variabelinfo!$B:$B),0)</f>
        <v>SUGKLOCK</v>
      </c>
      <c r="C371" s="1" t="str">
        <f>VLOOKUP($E371,Dold_variabelinfo!$A:$C,COLUMN(Dold_variabelinfo!$C:$C),0)</f>
        <v xml:space="preserve">Förlossningen avslutas med sugklocka </v>
      </c>
      <c r="E371" s="1" t="s">
        <v>1370</v>
      </c>
      <c r="F371" s="39" t="s">
        <v>924</v>
      </c>
      <c r="G371" s="39" t="s">
        <v>925</v>
      </c>
      <c r="H371" s="1">
        <f>IF(SUM(MFR!J$4:J$1001)=0,0,1)</f>
        <v>0</v>
      </c>
      <c r="I371" s="1">
        <f ca="1">VLOOKUP($E371,INDIRECT("'"&amp;$G371&amp;"'!C"&amp;COLUMN(MFR!$G:$G)&amp;":C"&amp;COLUMN(MFR!$J:$J),FALSE),COLUMN(MFR!$J:$J)-COLUMN(MFR!$G:$G)+1,0)</f>
        <v>0</v>
      </c>
      <c r="J371" s="1">
        <f t="shared" ca="1" si="8"/>
        <v>0</v>
      </c>
      <c r="K371" s="39"/>
    </row>
    <row r="372" spans="1:11" x14ac:dyDescent="0.25">
      <c r="A372" s="1" t="str">
        <f ca="1">IF(J372=1,SUM(J$2:J372),"")</f>
        <v/>
      </c>
      <c r="B372" s="1" t="str">
        <f>VLOOKUP($E372,Dold_variabelinfo!$A:$C,COLUMN(Dold_variabelinfo!$B:$B),0)</f>
        <v>SUGMARK</v>
      </c>
      <c r="C372" s="1" t="str">
        <f>VLOOKUP($E372,Dold_variabelinfo!$A:$C,COLUMN(Dold_variabelinfo!$C:$C),0)</f>
        <v xml:space="preserve">Sugklocka, markering </v>
      </c>
      <c r="E372" s="1" t="s">
        <v>1373</v>
      </c>
      <c r="F372" s="39" t="s">
        <v>924</v>
      </c>
      <c r="G372" s="39" t="s">
        <v>925</v>
      </c>
      <c r="H372" s="1">
        <f>IF(SUM(MFR!J$4:J$1001)=0,0,1)</f>
        <v>0</v>
      </c>
      <c r="I372" s="1">
        <f ca="1">VLOOKUP($E372,INDIRECT("'"&amp;$G372&amp;"'!C"&amp;COLUMN(MFR!$G:$G)&amp;":C"&amp;COLUMN(MFR!$J:$J),FALSE),COLUMN(MFR!$J:$J)-COLUMN(MFR!$G:$G)+1,0)</f>
        <v>0</v>
      </c>
      <c r="J372" s="1">
        <f t="shared" ca="1" si="8"/>
        <v>0</v>
      </c>
      <c r="K372" s="39"/>
    </row>
    <row r="373" spans="1:11" x14ac:dyDescent="0.25">
      <c r="A373" s="1" t="str">
        <f ca="1">IF(J373=1,SUM(J$2:J373),"")</f>
        <v/>
      </c>
      <c r="B373" s="1" t="str">
        <f>VLOOKUP($E373,Dold_variabelinfo!$A:$C,COLUMN(Dold_variabelinfo!$B:$B),0)</f>
        <v>TANG</v>
      </c>
      <c r="C373" s="1" t="str">
        <f>VLOOKUP($E373,Dold_variabelinfo!$A:$C,COLUMN(Dold_variabelinfo!$C:$C),0)</f>
        <v>Förlossningen avslutas med tång</v>
      </c>
      <c r="E373" s="1" t="s">
        <v>1376</v>
      </c>
      <c r="F373" s="39" t="s">
        <v>924</v>
      </c>
      <c r="G373" s="39" t="s">
        <v>925</v>
      </c>
      <c r="H373" s="1">
        <f>IF(SUM(MFR!J$4:J$1001)=0,0,1)</f>
        <v>0</v>
      </c>
      <c r="I373" s="1">
        <f ca="1">VLOOKUP($E373,INDIRECT("'"&amp;$G373&amp;"'!C"&amp;COLUMN(MFR!$G:$G)&amp;":C"&amp;COLUMN(MFR!$J:$J),FALSE),COLUMN(MFR!$J:$J)-COLUMN(MFR!$G:$G)+1,0)</f>
        <v>0</v>
      </c>
      <c r="J373" s="1">
        <f t="shared" ca="1" si="8"/>
        <v>0</v>
      </c>
      <c r="K373" s="39"/>
    </row>
    <row r="374" spans="1:11" x14ac:dyDescent="0.25">
      <c r="A374" s="1" t="str">
        <f ca="1">IF(J374=1,SUM(J$2:J374),"")</f>
        <v/>
      </c>
      <c r="B374" s="1" t="str">
        <f>VLOOKUP($E374,Dold_variabelinfo!$A:$C,COLUMN(Dold_variabelinfo!$B:$B),0)</f>
        <v>TANGMARK</v>
      </c>
      <c r="C374" s="1" t="str">
        <f>VLOOKUP($E374,Dold_variabelinfo!$A:$C,COLUMN(Dold_variabelinfo!$C:$C),0)</f>
        <v>Tång, markering</v>
      </c>
      <c r="E374" s="1" t="s">
        <v>1379</v>
      </c>
      <c r="F374" s="39" t="s">
        <v>924</v>
      </c>
      <c r="G374" s="39" t="s">
        <v>925</v>
      </c>
      <c r="H374" s="1">
        <f>IF(SUM(MFR!J$4:J$1001)=0,0,1)</f>
        <v>0</v>
      </c>
      <c r="I374" s="1">
        <f ca="1">VLOOKUP($E374,INDIRECT("'"&amp;$G374&amp;"'!C"&amp;COLUMN(MFR!$G:$G)&amp;":C"&amp;COLUMN(MFR!$J:$J),FALSE),COLUMN(MFR!$J:$J)-COLUMN(MFR!$G:$G)+1,0)</f>
        <v>0</v>
      </c>
      <c r="J374" s="1">
        <f t="shared" ca="1" si="8"/>
        <v>0</v>
      </c>
      <c r="K374" s="39"/>
    </row>
    <row r="375" spans="1:11" x14ac:dyDescent="0.25">
      <c r="A375" s="1" t="str">
        <f ca="1">IF(J375=1,SUM(J$2:J375),"")</f>
        <v/>
      </c>
      <c r="B375" s="1" t="str">
        <f>VLOOKUP($E375,Dold_variabelinfo!$A:$C,COLUMN(Dold_variabelinfo!$B:$B),0)</f>
        <v>TID7DOD</v>
      </c>
      <c r="C375" s="1" t="str">
        <f>VLOOKUP($E375,Dold_variabelinfo!$A:$C,COLUMN(Dold_variabelinfo!$C:$C),0)</f>
        <v>Antal döda barn inom 0-6 dygn</v>
      </c>
      <c r="E375" s="1" t="s">
        <v>1382</v>
      </c>
      <c r="F375" s="39" t="s">
        <v>924</v>
      </c>
      <c r="G375" s="39" t="s">
        <v>925</v>
      </c>
      <c r="H375" s="1">
        <f>IF(SUM(MFR!J$4:J$1001)=0,0,1)</f>
        <v>0</v>
      </c>
      <c r="I375" s="1">
        <f ca="1">VLOOKUP($E375,INDIRECT("'"&amp;$G375&amp;"'!C"&amp;COLUMN(MFR!$G:$G)&amp;":C"&amp;COLUMN(MFR!$J:$J),FALSE),COLUMN(MFR!$J:$J)-COLUMN(MFR!$G:$G)+1,0)</f>
        <v>0</v>
      </c>
      <c r="J375" s="1">
        <f t="shared" ca="1" si="8"/>
        <v>0</v>
      </c>
      <c r="K375" s="39"/>
    </row>
    <row r="376" spans="1:11" x14ac:dyDescent="0.25">
      <c r="A376" s="1" t="str">
        <f ca="1">IF(J376=1,SUM(J$2:J376),"")</f>
        <v/>
      </c>
      <c r="B376" s="1" t="str">
        <f>VLOOKUP($E376,Dold_variabelinfo!$A:$C,COLUMN(Dold_variabelinfo!$B:$B),0)</f>
        <v>TIDDODF</v>
      </c>
      <c r="C376" s="1" t="str">
        <f>VLOOKUP($E376,Dold_variabelinfo!$A:$C,COLUMN(Dold_variabelinfo!$C:$C),0)</f>
        <v>Antal dödfödda barn</v>
      </c>
      <c r="E376" s="1" t="s">
        <v>1386</v>
      </c>
      <c r="F376" s="39" t="s">
        <v>924</v>
      </c>
      <c r="G376" s="39" t="s">
        <v>925</v>
      </c>
      <c r="H376" s="1">
        <f>IF(SUM(MFR!J$4:J$1001)=0,0,1)</f>
        <v>0</v>
      </c>
      <c r="I376" s="1">
        <f ca="1">VLOOKUP($E376,INDIRECT("'"&amp;$G376&amp;"'!C"&amp;COLUMN(MFR!$G:$G)&amp;":C"&amp;COLUMN(MFR!$J:$J),FALSE),COLUMN(MFR!$J:$J)-COLUMN(MFR!$G:$G)+1,0)</f>
        <v>0</v>
      </c>
      <c r="J376" s="1">
        <f t="shared" ca="1" si="8"/>
        <v>0</v>
      </c>
      <c r="K376" s="39"/>
    </row>
    <row r="377" spans="1:11" x14ac:dyDescent="0.25">
      <c r="A377" s="1" t="str">
        <f ca="1">IF(J377=1,SUM(J$2:J377),"")</f>
        <v/>
      </c>
      <c r="B377" s="1" t="str">
        <f>VLOOKUP($E377,Dold_variabelinfo!$A:$C,COLUMN(Dold_variabelinfo!$B:$B),0)</f>
        <v>TIDLEVF</v>
      </c>
      <c r="C377" s="1" t="str">
        <f>VLOOKUP($E377,Dold_variabelinfo!$A:$C,COLUMN(Dold_variabelinfo!$C:$C),0)</f>
        <v>Antal levande födda barn</v>
      </c>
      <c r="E377" s="1" t="s">
        <v>1390</v>
      </c>
      <c r="F377" s="39" t="s">
        <v>924</v>
      </c>
      <c r="G377" s="39" t="s">
        <v>925</v>
      </c>
      <c r="H377" s="1">
        <f>IF(SUM(MFR!J$4:J$1001)=0,0,1)</f>
        <v>0</v>
      </c>
      <c r="I377" s="1">
        <f ca="1">VLOOKUP($E377,INDIRECT("'"&amp;$G377&amp;"'!C"&amp;COLUMN(MFR!$G:$G)&amp;":C"&amp;COLUMN(MFR!$J:$J),FALSE),COLUMN(MFR!$J:$J)-COLUMN(MFR!$G:$G)+1,0)</f>
        <v>0</v>
      </c>
      <c r="J377" s="1">
        <f t="shared" ca="1" si="8"/>
        <v>0</v>
      </c>
      <c r="K377" s="39"/>
    </row>
    <row r="378" spans="1:11" x14ac:dyDescent="0.25">
      <c r="A378" s="1" t="str">
        <f ca="1">IF(J378=1,SUM(J$2:J378),"")</f>
        <v/>
      </c>
      <c r="B378" s="1" t="str">
        <f>VLOOKUP($E378,Dold_variabelinfo!$A:$C,COLUMN(Dold_variabelinfo!$B:$B),0)</f>
        <v>TIDSDOD</v>
      </c>
      <c r="C378" s="1" t="str">
        <f>VLOOKUP($E378,Dold_variabelinfo!$A:$C,COLUMN(Dold_variabelinfo!$C:$C),0)</f>
        <v>Antal senare döda barn</v>
      </c>
      <c r="E378" s="1" t="s">
        <v>1394</v>
      </c>
      <c r="F378" s="39" t="s">
        <v>924</v>
      </c>
      <c r="G378" s="39" t="s">
        <v>925</v>
      </c>
      <c r="H378" s="1">
        <f>IF(SUM(MFR!J$4:J$1001)=0,0,1)</f>
        <v>0</v>
      </c>
      <c r="I378" s="1">
        <f ca="1">VLOOKUP($E378,INDIRECT("'"&amp;$G378&amp;"'!C"&amp;COLUMN(MFR!$G:$G)&amp;":C"&amp;COLUMN(MFR!$J:$J),FALSE),COLUMN(MFR!$J:$J)-COLUMN(MFR!$G:$G)+1,0)</f>
        <v>0</v>
      </c>
      <c r="J378" s="1">
        <f t="shared" ca="1" si="8"/>
        <v>0</v>
      </c>
      <c r="K378" s="39"/>
    </row>
    <row r="379" spans="1:11" x14ac:dyDescent="0.25">
      <c r="A379" s="1" t="str">
        <f ca="1">IF(J379=1,SUM(J$2:J379),"")</f>
        <v/>
      </c>
      <c r="B379" s="1" t="str">
        <f>VLOOKUP($E379,Dold_variabelinfo!$A:$C,COLUMN(Dold_variabelinfo!$B:$B),0)</f>
        <v>TIDSPOAB</v>
      </c>
      <c r="C379" s="1" t="str">
        <f>VLOOKUP($E379,Dold_variabelinfo!$A:$C,COLUMN(Dold_variabelinfo!$C:$C),0)</f>
        <v>Antal tidigare spontan abort</v>
      </c>
      <c r="E379" s="1" t="s">
        <v>1398</v>
      </c>
      <c r="F379" s="39" t="s">
        <v>924</v>
      </c>
      <c r="G379" s="39" t="s">
        <v>925</v>
      </c>
      <c r="H379" s="1">
        <f>IF(SUM(MFR!J$4:J$1001)=0,0,1)</f>
        <v>0</v>
      </c>
      <c r="I379" s="1">
        <f ca="1">VLOOKUP($E379,INDIRECT("'"&amp;$G379&amp;"'!C"&amp;COLUMN(MFR!$G:$G)&amp;":C"&amp;COLUMN(MFR!$J:$J),FALSE),COLUMN(MFR!$J:$J)-COLUMN(MFR!$G:$G)+1,0)</f>
        <v>0</v>
      </c>
      <c r="J379" s="1">
        <f t="shared" ca="1" si="8"/>
        <v>0</v>
      </c>
      <c r="K379" s="39"/>
    </row>
    <row r="380" spans="1:11" x14ac:dyDescent="0.25">
      <c r="A380" s="1" t="str">
        <f ca="1">IF(J380=1,SUM(J$2:J380),"")</f>
        <v/>
      </c>
      <c r="B380" s="1" t="str">
        <f>VLOOKUP($E380,Dold_variabelinfo!$A:$C,COLUMN(Dold_variabelinfo!$B:$B),0)</f>
        <v>TIDXGRAV</v>
      </c>
      <c r="C380" s="1" t="str">
        <f>VLOOKUP($E380,Dold_variabelinfo!$A:$C,COLUMN(Dold_variabelinfo!$C:$C),0)</f>
        <v>Antal X-graviditeter</v>
      </c>
      <c r="E380" s="1" t="s">
        <v>1402</v>
      </c>
      <c r="F380" s="39" t="s">
        <v>924</v>
      </c>
      <c r="G380" s="39" t="s">
        <v>925</v>
      </c>
      <c r="H380" s="1">
        <f>IF(SUM(MFR!J$4:J$1001)=0,0,1)</f>
        <v>0</v>
      </c>
      <c r="I380" s="1">
        <f ca="1">VLOOKUP($E380,INDIRECT("'"&amp;$G380&amp;"'!C"&amp;COLUMN(MFR!$G:$G)&amp;":C"&amp;COLUMN(MFR!$J:$J),FALSE),COLUMN(MFR!$J:$J)-COLUMN(MFR!$G:$G)+1,0)</f>
        <v>0</v>
      </c>
      <c r="J380" s="1">
        <f t="shared" ca="1" si="8"/>
        <v>0</v>
      </c>
      <c r="K380" s="39"/>
    </row>
    <row r="381" spans="1:11" x14ac:dyDescent="0.25">
      <c r="A381" s="1" t="str">
        <f ca="1">IF(J381=1,SUM(J$2:J381),"")</f>
        <v/>
      </c>
      <c r="B381" s="1" t="str">
        <f>VLOOKUP($E381,Dold_variabelinfo!$A:$C,COLUMN(Dold_variabelinfo!$B:$B),0)</f>
        <v>TNS</v>
      </c>
      <c r="C381" s="1" t="str">
        <f>VLOOKUP($E381,Dold_variabelinfo!$A:$C,COLUMN(Dold_variabelinfo!$C:$C),0)</f>
        <v>TNS</v>
      </c>
      <c r="E381" s="1" t="s">
        <v>1406</v>
      </c>
      <c r="F381" s="39" t="s">
        <v>924</v>
      </c>
      <c r="G381" s="39" t="s">
        <v>925</v>
      </c>
      <c r="H381" s="1">
        <f>IF(SUM(MFR!J$4:J$1001)=0,0,1)</f>
        <v>0</v>
      </c>
      <c r="I381" s="1">
        <f ca="1">VLOOKUP($E381,INDIRECT("'"&amp;$G381&amp;"'!C"&amp;COLUMN(MFR!$G:$G)&amp;":C"&amp;COLUMN(MFR!$J:$J),FALSE),COLUMN(MFR!$J:$J)-COLUMN(MFR!$G:$G)+1,0)</f>
        <v>0</v>
      </c>
      <c r="J381" s="1">
        <f t="shared" ca="1" si="8"/>
        <v>0</v>
      </c>
      <c r="K381" s="39"/>
    </row>
    <row r="382" spans="1:11" x14ac:dyDescent="0.25">
      <c r="A382" s="1" t="str">
        <f ca="1">IF(J382=1,SUM(J$2:J382),"")</f>
        <v/>
      </c>
      <c r="B382" s="1" t="str">
        <f>VLOOKUP($E382,Dold_variabelinfo!$A:$C,COLUMN(Dold_variabelinfo!$B:$B),0)</f>
        <v>TSECAR</v>
      </c>
      <c r="C382" s="1" t="str">
        <f>VLOOKUP($E382,Dold_variabelinfo!$A:$C,COLUMN(Dold_variabelinfo!$C:$C),0)</f>
        <v>Tidigare sectio, år</v>
      </c>
      <c r="E382" s="1" t="s">
        <v>1408</v>
      </c>
      <c r="F382" s="39" t="s">
        <v>924</v>
      </c>
      <c r="G382" s="39" t="s">
        <v>925</v>
      </c>
      <c r="H382" s="1">
        <f>IF(SUM(MFR!J$4:J$1001)=0,0,1)</f>
        <v>0</v>
      </c>
      <c r="I382" s="1">
        <f ca="1">VLOOKUP($E382,INDIRECT("'"&amp;$G382&amp;"'!C"&amp;COLUMN(MFR!$G:$G)&amp;":C"&amp;COLUMN(MFR!$J:$J),FALSE),COLUMN(MFR!$J:$J)-COLUMN(MFR!$G:$G)+1,0)</f>
        <v>0</v>
      </c>
      <c r="J382" s="1">
        <f t="shared" ca="1" si="8"/>
        <v>0</v>
      </c>
      <c r="K382" s="39"/>
    </row>
    <row r="383" spans="1:11" x14ac:dyDescent="0.25">
      <c r="A383" s="1" t="str">
        <f ca="1">IF(J383=1,SUM(J$2:J383),"")</f>
        <v/>
      </c>
      <c r="B383" s="1" t="str">
        <f>VLOOKUP($E383,Dold_variabelinfo!$A:$C,COLUMN(Dold_variabelinfo!$B:$B),0)</f>
        <v>TSECTIO</v>
      </c>
      <c r="C383" s="1" t="str">
        <f>VLOOKUP($E383,Dold_variabelinfo!$A:$C,COLUMN(Dold_variabelinfo!$C:$C),0)</f>
        <v>Tidigare sectio</v>
      </c>
      <c r="E383" s="1" t="s">
        <v>1412</v>
      </c>
      <c r="F383" s="39" t="s">
        <v>924</v>
      </c>
      <c r="G383" s="39" t="s">
        <v>925</v>
      </c>
      <c r="H383" s="1">
        <f>IF(SUM(MFR!J$4:J$1001)=0,0,1)</f>
        <v>0</v>
      </c>
      <c r="I383" s="1">
        <f ca="1">VLOOKUP($E383,INDIRECT("'"&amp;$G383&amp;"'!C"&amp;COLUMN(MFR!$G:$G)&amp;":C"&amp;COLUMN(MFR!$J:$J),FALSE),COLUMN(MFR!$J:$J)-COLUMN(MFR!$G:$G)+1,0)</f>
        <v>0</v>
      </c>
      <c r="J383" s="1">
        <f t="shared" ca="1" si="8"/>
        <v>0</v>
      </c>
      <c r="K383" s="39"/>
    </row>
    <row r="384" spans="1:11" x14ac:dyDescent="0.25">
      <c r="A384" s="1" t="str">
        <f ca="1">IF(J384=1,SUM(J$2:J384),"")</f>
        <v/>
      </c>
      <c r="B384" s="1" t="str">
        <f>VLOOKUP($E384,Dold_variabelinfo!$A:$C,COLUMN(Dold_variabelinfo!$B:$B),0)</f>
        <v>ULCOLIT</v>
      </c>
      <c r="C384" s="1" t="str">
        <f>VLOOKUP($E384,Dold_variabelinfo!$A:$C,COLUMN(Dold_variabelinfo!$C:$C),0)</f>
        <v>Ulcerös colit el Mb Crohn</v>
      </c>
      <c r="E384" s="1" t="s">
        <v>1416</v>
      </c>
      <c r="F384" s="39" t="s">
        <v>924</v>
      </c>
      <c r="G384" s="39" t="s">
        <v>925</v>
      </c>
      <c r="H384" s="1">
        <f>IF(SUM(MFR!J$4:J$1001)=0,0,1)</f>
        <v>0</v>
      </c>
      <c r="I384" s="1">
        <f ca="1">VLOOKUP($E384,INDIRECT("'"&amp;$G384&amp;"'!C"&amp;COLUMN(MFR!$G:$G)&amp;":C"&amp;COLUMN(MFR!$J:$J),FALSE),COLUMN(MFR!$J:$J)-COLUMN(MFR!$G:$G)+1,0)</f>
        <v>0</v>
      </c>
      <c r="J384" s="1">
        <f t="shared" ca="1" si="8"/>
        <v>0</v>
      </c>
      <c r="K384" s="39"/>
    </row>
    <row r="385" spans="1:11" x14ac:dyDescent="0.25">
      <c r="A385" s="1" t="str">
        <f ca="1">IF(J385=1,SUM(J$2:J385),"")</f>
        <v/>
      </c>
      <c r="B385" s="1" t="str">
        <f>VLOOKUP($E385,Dold_variabelinfo!$A:$C,COLUMN(Dold_variabelinfo!$B:$B),0)</f>
        <v>URINVINF</v>
      </c>
      <c r="C385" s="1" t="str">
        <f>VLOOKUP($E385,Dold_variabelinfo!$A:$C,COLUMN(Dold_variabelinfo!$C:$C),0)</f>
        <v>Upprepade urinväginfektioner</v>
      </c>
      <c r="E385" s="1" t="s">
        <v>1420</v>
      </c>
      <c r="F385" s="39" t="s">
        <v>924</v>
      </c>
      <c r="G385" s="39" t="s">
        <v>925</v>
      </c>
      <c r="H385" s="1">
        <f>IF(SUM(MFR!J$4:J$1001)=0,0,1)</f>
        <v>0</v>
      </c>
      <c r="I385" s="1">
        <f ca="1">VLOOKUP($E385,INDIRECT("'"&amp;$G385&amp;"'!C"&amp;COLUMN(MFR!$G:$G)&amp;":C"&amp;COLUMN(MFR!$J:$J),FALSE),COLUMN(MFR!$J:$J)-COLUMN(MFR!$G:$G)+1,0)</f>
        <v>0</v>
      </c>
      <c r="J385" s="1">
        <f t="shared" ca="1" si="8"/>
        <v>0</v>
      </c>
      <c r="K385" s="39"/>
    </row>
    <row r="386" spans="1:11" x14ac:dyDescent="0.25">
      <c r="A386" s="1" t="str">
        <f ca="1">IF(J386=1,SUM(J$2:J386),"")</f>
        <v/>
      </c>
      <c r="B386" s="1" t="str">
        <f>VLOOKUP($E386,Dold_variabelinfo!$A:$C,COLUMN(Dold_variabelinfo!$B:$B),0)</f>
        <v>VAGINA</v>
      </c>
      <c r="C386" s="1" t="str">
        <f>VLOOKUP($E386,Dold_variabelinfo!$A:$C,COLUMN(Dold_variabelinfo!$C:$C),0)</f>
        <v>Bristningar - vagina</v>
      </c>
      <c r="E386" s="1" t="s">
        <v>1424</v>
      </c>
      <c r="F386" s="39" t="s">
        <v>924</v>
      </c>
      <c r="G386" s="39" t="s">
        <v>925</v>
      </c>
      <c r="H386" s="1">
        <f>IF(SUM(MFR!J$4:J$1001)=0,0,1)</f>
        <v>0</v>
      </c>
      <c r="I386" s="1">
        <f ca="1">VLOOKUP($E386,INDIRECT("'"&amp;$G386&amp;"'!C"&amp;COLUMN(MFR!$G:$G)&amp;":C"&amp;COLUMN(MFR!$J:$J),FALSE),COLUMN(MFR!$J:$J)-COLUMN(MFR!$G:$G)+1,0)</f>
        <v>0</v>
      </c>
      <c r="J386" s="1">
        <f t="shared" ca="1" si="8"/>
        <v>0</v>
      </c>
      <c r="K386" s="39"/>
    </row>
    <row r="387" spans="1:11" x14ac:dyDescent="0.25">
      <c r="A387" s="1" t="str">
        <f ca="1">IF(J387=1,SUM(J$2:J387),"")</f>
        <v/>
      </c>
      <c r="B387" s="1" t="str">
        <f>VLOOKUP($E387,Dold_variabelinfo!$A:$C,COLUMN(Dold_variabelinfo!$B:$B),0)</f>
        <v>VAGINAL</v>
      </c>
      <c r="C387" s="1" t="str">
        <f>VLOOKUP($E387,Dold_variabelinfo!$A:$C,COLUMN(Dold_variabelinfo!$C:$C),0)</f>
        <v>Förlossningen avslutas vaginalt</v>
      </c>
      <c r="E387" s="1" t="s">
        <v>1427</v>
      </c>
      <c r="F387" s="39" t="s">
        <v>924</v>
      </c>
      <c r="G387" s="39" t="s">
        <v>925</v>
      </c>
      <c r="H387" s="1">
        <f>IF(SUM(MFR!J$4:J$1001)=0,0,1)</f>
        <v>0</v>
      </c>
      <c r="I387" s="1">
        <f ca="1">VLOOKUP($E387,INDIRECT("'"&amp;$G387&amp;"'!C"&amp;COLUMN(MFR!$G:$G)&amp;":C"&amp;COLUMN(MFR!$J:$J),FALSE),COLUMN(MFR!$J:$J)-COLUMN(MFR!$G:$G)+1,0)</f>
        <v>0</v>
      </c>
      <c r="J387" s="1">
        <f t="shared" ca="1" si="8"/>
        <v>0</v>
      </c>
      <c r="K387" s="39"/>
    </row>
    <row r="388" spans="1:11" x14ac:dyDescent="0.25">
      <c r="A388" s="1" t="str">
        <f ca="1">IF(J388=1,SUM(J$2:J388),"")</f>
        <v/>
      </c>
      <c r="B388" s="1" t="str">
        <f>VLOOKUP($E388,Dold_variabelinfo!$A:$C,COLUMN(Dold_variabelinfo!$B:$B),0)</f>
        <v>VENT</v>
      </c>
      <c r="C388" s="1" t="str">
        <f>VLOOKUP($E388,Dold_variabelinfo!$A:$C,COLUMN(Dold_variabelinfo!$C:$C),0)</f>
        <v>Ventilation på mask (minuter)</v>
      </c>
      <c r="E388" s="1" t="s">
        <v>1431</v>
      </c>
      <c r="F388" s="39" t="s">
        <v>924</v>
      </c>
      <c r="G388" s="39" t="s">
        <v>925</v>
      </c>
      <c r="H388" s="1">
        <f>IF(SUM(MFR!J$4:J$1001)=0,0,1)</f>
        <v>0</v>
      </c>
      <c r="I388" s="1">
        <f ca="1">VLOOKUP($E388,INDIRECT("'"&amp;$G388&amp;"'!C"&amp;COLUMN(MFR!$G:$G)&amp;":C"&amp;COLUMN(MFR!$J:$J),FALSE),COLUMN(MFR!$J:$J)-COLUMN(MFR!$G:$G)+1,0)</f>
        <v>0</v>
      </c>
      <c r="J388" s="1">
        <f t="shared" ca="1" si="8"/>
        <v>0</v>
      </c>
      <c r="K388" s="39"/>
    </row>
    <row r="389" spans="1:11" x14ac:dyDescent="0.25">
      <c r="A389" s="1" t="str">
        <f ca="1">IF(J389=1,SUM(J$2:J389),"")</f>
        <v/>
      </c>
      <c r="B389" s="1" t="str">
        <f>VLOOKUP($E389,Dold_variabelinfo!$A:$C,COLUMN(Dold_variabelinfo!$B:$B),0)</f>
        <v>YRKE</v>
      </c>
      <c r="C389" s="1" t="str">
        <f>VLOOKUP($E389,Dold_variabelinfo!$A:$C,COLUMN(Dold_variabelinfo!$C:$C),0)</f>
        <v>Yrke</v>
      </c>
      <c r="E389" s="1" t="s">
        <v>1434</v>
      </c>
      <c r="F389" s="39" t="s">
        <v>924</v>
      </c>
      <c r="G389" s="39" t="s">
        <v>925</v>
      </c>
      <c r="H389" s="1">
        <f>IF(SUM(MFR!J$4:J$1001)=0,0,1)</f>
        <v>0</v>
      </c>
      <c r="I389" s="1">
        <f ca="1">VLOOKUP($E389,INDIRECT("'"&amp;$G389&amp;"'!C"&amp;COLUMN(MFR!$G:$G)&amp;":C"&amp;COLUMN(MFR!$J:$J),FALSE),COLUMN(MFR!$J:$J)-COLUMN(MFR!$G:$G)+1,0)</f>
        <v>0</v>
      </c>
      <c r="J389" s="1">
        <f t="shared" ca="1" si="8"/>
        <v>0</v>
      </c>
      <c r="K389" s="39"/>
    </row>
    <row r="390" spans="1:11" x14ac:dyDescent="0.25">
      <c r="A390" s="1" t="str">
        <f>IF(J390=1,SUM(J$2:J390),"")</f>
        <v/>
      </c>
      <c r="F390" s="39"/>
      <c r="G390" s="39"/>
      <c r="H390" s="1">
        <f>IF(SUM(MFR_FOK!J$5:J$999)=0,0,1)</f>
        <v>0</v>
      </c>
      <c r="I390" s="39">
        <v>1</v>
      </c>
      <c r="J390" s="1">
        <f t="shared" si="8"/>
        <v>0</v>
      </c>
      <c r="K390" s="39"/>
    </row>
    <row r="391" spans="1:11" x14ac:dyDescent="0.25">
      <c r="A391" s="1" t="str">
        <f>IF(J391=1,SUM(J$2:J391),"")</f>
        <v/>
      </c>
      <c r="F391" s="39"/>
      <c r="G391" s="39"/>
      <c r="H391" s="1">
        <f>IF(SUM(MFR_FOK!J$5:J$999)=0,0,1)</f>
        <v>0</v>
      </c>
      <c r="I391" s="39">
        <v>1</v>
      </c>
      <c r="J391" s="1">
        <f t="shared" si="8"/>
        <v>0</v>
      </c>
      <c r="K391" s="39"/>
    </row>
    <row r="392" spans="1:11" x14ac:dyDescent="0.25">
      <c r="A392" s="1" t="str">
        <f>IF(J392=1,SUM(J$2:J392),"")</f>
        <v/>
      </c>
      <c r="B392" s="1" t="str">
        <f>VLOOKUP(F392,Dold_registerinfo!$A:$E,COLUMN(Dold_registerinfo!$D:$D),0)</f>
        <v>Medicinska födelseregistret FOK (MFR_FOK)</v>
      </c>
      <c r="E392" s="50"/>
      <c r="F392" s="1" t="s">
        <v>1515</v>
      </c>
      <c r="G392" s="1" t="s">
        <v>1518</v>
      </c>
      <c r="H392" s="1">
        <f>IF(SUM(MFR_FOK!J$5:J$999)=0,0,1)</f>
        <v>0</v>
      </c>
      <c r="I392" s="39">
        <v>1</v>
      </c>
      <c r="J392" s="1">
        <f t="shared" si="8"/>
        <v>0</v>
      </c>
      <c r="K392" s="39" t="s">
        <v>308</v>
      </c>
    </row>
    <row r="393" spans="1:11" x14ac:dyDescent="0.25">
      <c r="A393" s="1" t="str">
        <f>IF(J393=1,SUM(J$2:J393),"")</f>
        <v/>
      </c>
      <c r="B393" s="19" t="s">
        <v>2</v>
      </c>
      <c r="C393" s="19" t="s">
        <v>3</v>
      </c>
      <c r="E393" s="50"/>
      <c r="F393" s="1" t="s">
        <v>1515</v>
      </c>
      <c r="G393" s="1" t="s">
        <v>1518</v>
      </c>
      <c r="H393" s="1">
        <f>IF(SUM(MFR_FOK!J$5:J$999)=0,0,1)</f>
        <v>0</v>
      </c>
      <c r="I393" s="39">
        <v>1</v>
      </c>
      <c r="J393" s="1">
        <f t="shared" si="8"/>
        <v>0</v>
      </c>
      <c r="K393" s="39" t="s">
        <v>308</v>
      </c>
    </row>
    <row r="394" spans="1:11" x14ac:dyDescent="0.25">
      <c r="A394" s="1" t="str">
        <f ca="1">IF(J394=1,SUM(J$2:J394),"")</f>
        <v/>
      </c>
      <c r="B394" s="1" t="str">
        <f>VLOOKUP($E394,Dold_variabelinfo!$A:$C,COLUMN(Dold_variabelinfo!$B:$B),0)</f>
        <v>ANTAL_FOK</v>
      </c>
      <c r="C394" s="1" t="str">
        <f>VLOOKUP($E394,Dold_variabelinfo!$A:$C,COLUMN(Dold_variabelinfo!$C:$C),0)</f>
        <v>Antal fosterskador/kromosomavvikelser</v>
      </c>
      <c r="E394" s="47" t="s">
        <v>1458</v>
      </c>
      <c r="F394" s="1" t="s">
        <v>1515</v>
      </c>
      <c r="G394" s="1" t="s">
        <v>1518</v>
      </c>
      <c r="H394" s="1">
        <f>IF(SUM(MFR_FOK!J$5:J$999)=0,0,1)</f>
        <v>0</v>
      </c>
      <c r="I394" s="1">
        <f ca="1">VLOOKUP($E394,INDIRECT("'"&amp;$G394&amp;"'!C"&amp;COLUMN(MFR_FOK!$G:$G)&amp;":C"&amp;COLUMN(MFR_FOK!$J:$J),FALSE),COLUMN(MFR_FOK!$J:$J)-COLUMN(MFR_FOK!$G:$G)+1,0)</f>
        <v>0</v>
      </c>
      <c r="J394" s="1">
        <f t="shared" ca="1" si="8"/>
        <v>0</v>
      </c>
    </row>
    <row r="395" spans="1:11" x14ac:dyDescent="0.25">
      <c r="A395" s="1" t="str">
        <f ca="1">IF(J395=1,SUM(J$2:J395),"")</f>
        <v/>
      </c>
      <c r="B395" s="1" t="str">
        <f>VLOOKUP($E395,Dold_variabelinfo!$A:$C,COLUMN(Dold_variabelinfo!$B:$B),0)</f>
        <v>AR</v>
      </c>
      <c r="C395" s="1" t="str">
        <f>VLOOKUP($E395,Dold_variabelinfo!$A:$C,COLUMN(Dold_variabelinfo!$C:$C),0)</f>
        <v>Barnets födelseår</v>
      </c>
      <c r="E395" s="47" t="s">
        <v>1461</v>
      </c>
      <c r="F395" s="1" t="s">
        <v>1515</v>
      </c>
      <c r="G395" s="1" t="s">
        <v>1518</v>
      </c>
      <c r="H395" s="1">
        <f>IF(SUM(MFR_FOK!J$5:J$999)=0,0,1)</f>
        <v>0</v>
      </c>
      <c r="I395" s="1">
        <f ca="1">VLOOKUP($E395,INDIRECT("'"&amp;$G395&amp;"'!C"&amp;COLUMN(MFR_FOK!$G:$G)&amp;":C"&amp;COLUMN(MFR_FOK!$J:$J),FALSE),COLUMN(MFR_FOK!$J:$J)-COLUMN(MFR_FOK!$G:$G)+1,0)</f>
        <v>0</v>
      </c>
      <c r="J395" s="1">
        <f t="shared" ca="1" si="8"/>
        <v>0</v>
      </c>
    </row>
    <row r="396" spans="1:11" x14ac:dyDescent="0.25">
      <c r="A396" s="1" t="str">
        <f ca="1">IF(J396=1,SUM(J$2:J396),"")</f>
        <v/>
      </c>
      <c r="B396" s="1" t="str">
        <f>VLOOKUP($E396,Dold_variabelinfo!$A:$C,COLUMN(Dold_variabelinfo!$B:$B),0)</f>
        <v>BDIAG_BK1-BDIAG_BK8</v>
      </c>
      <c r="C396" s="1" t="str">
        <f>VLOOKUP($E396,Dold_variabelinfo!$A:$C,COLUMN(Dold_variabelinfo!$C:$C),0)</f>
        <v>Diagnos 1 - 8 enligt Bengt Källén</v>
      </c>
      <c r="E396" s="47" t="s">
        <v>1608</v>
      </c>
      <c r="F396" s="1" t="s">
        <v>1515</v>
      </c>
      <c r="G396" s="1" t="s">
        <v>1518</v>
      </c>
      <c r="H396" s="1">
        <f>IF(SUM(MFR_FOK!J$5:J$999)=0,0,1)</f>
        <v>0</v>
      </c>
      <c r="I396" s="1">
        <f ca="1">VLOOKUP($E396,INDIRECT("'"&amp;$G396&amp;"'!C"&amp;COLUMN(MFR_FOK!$G:$G)&amp;":C"&amp;COLUMN(MFR_FOK!$J:$J),FALSE),COLUMN(MFR_FOK!$J:$J)-COLUMN(MFR_FOK!$G:$G)+1,0)</f>
        <v>0</v>
      </c>
      <c r="J396" s="1">
        <f t="shared" ca="1" si="8"/>
        <v>0</v>
      </c>
    </row>
    <row r="397" spans="1:11" x14ac:dyDescent="0.25">
      <c r="A397" s="1" t="str">
        <f ca="1">IF(J397=1,SUM(J$2:J397),"")</f>
        <v/>
      </c>
      <c r="B397" s="1" t="str">
        <f>VLOOKUP($E397,Dold_variabelinfo!$A:$C,COLUMN(Dold_variabelinfo!$B:$B),0)</f>
        <v>BDIAG_FOK1-BDIAG_FOK16</v>
      </c>
      <c r="C397" s="1" t="str">
        <f>VLOOKUP($E397,Dold_variabelinfo!$A:$C,COLUMN(Dold_variabelinfo!$C:$C),0)</f>
        <v>Diagnos 1 - 16 enligt ICD</v>
      </c>
      <c r="E397" s="47" t="s">
        <v>1610</v>
      </c>
      <c r="F397" s="1" t="s">
        <v>1515</v>
      </c>
      <c r="G397" s="1" t="s">
        <v>1518</v>
      </c>
      <c r="H397" s="1">
        <f>IF(SUM(MFR_FOK!J$5:J$999)=0,0,1)</f>
        <v>0</v>
      </c>
      <c r="I397" s="1">
        <f ca="1">VLOOKUP($E397,INDIRECT("'"&amp;$G397&amp;"'!C"&amp;COLUMN(MFR_FOK!$G:$G)&amp;":C"&amp;COLUMN(MFR_FOK!$J:$J),FALSE),COLUMN(MFR_FOK!$J:$J)-COLUMN(MFR_FOK!$G:$G)+1,0)</f>
        <v>0</v>
      </c>
      <c r="J397" s="1">
        <f t="shared" ca="1" si="8"/>
        <v>0</v>
      </c>
    </row>
    <row r="398" spans="1:11" x14ac:dyDescent="0.25">
      <c r="A398" s="1" t="str">
        <f ca="1">IF(J398=1,SUM(J$2:J398),"")</f>
        <v/>
      </c>
      <c r="B398" s="1" t="str">
        <f>VLOOKUP($E398,Dold_variabelinfo!$A:$C,COLUMN(Dold_variabelinfo!$B:$B),0)</f>
        <v>BFODDAT</v>
      </c>
      <c r="C398" s="1" t="str">
        <f>VLOOKUP($E398,Dold_variabelinfo!$A:$C,COLUMN(Dold_variabelinfo!$C:$C),0)</f>
        <v>Barnets födelsedatum (Lämnas ut som År-Mån)</v>
      </c>
      <c r="E398" s="47" t="s">
        <v>1465</v>
      </c>
      <c r="F398" s="1" t="s">
        <v>1515</v>
      </c>
      <c r="G398" s="1" t="s">
        <v>1518</v>
      </c>
      <c r="H398" s="1">
        <f>IF(SUM(MFR_FOK!J$5:J$999)=0,0,1)</f>
        <v>0</v>
      </c>
      <c r="I398" s="1">
        <f ca="1">VLOOKUP($E398,INDIRECT("'"&amp;$G398&amp;"'!C"&amp;COLUMN(MFR_FOK!$G:$G)&amp;":C"&amp;COLUMN(MFR_FOK!$J:$J),FALSE),COLUMN(MFR_FOK!$J:$J)-COLUMN(MFR_FOK!$G:$G)+1,0)</f>
        <v>0</v>
      </c>
      <c r="J398" s="1">
        <f t="shared" ca="1" si="8"/>
        <v>0</v>
      </c>
    </row>
    <row r="399" spans="1:11" x14ac:dyDescent="0.25">
      <c r="A399" s="1" t="str">
        <f ca="1">IF(J399=1,SUM(J$2:J399),"")</f>
        <v/>
      </c>
      <c r="B399" s="1" t="str">
        <f>VLOOKUP($E399,Dold_variabelinfo!$A:$C,COLUMN(Dold_variabelinfo!$B:$B),0)</f>
        <v>BFODDATN</v>
      </c>
      <c r="C399" s="1" t="str">
        <f>VLOOKUP($E399,Dold_variabelinfo!$A:$C,COLUMN(Dold_variabelinfo!$C:$C),0)</f>
        <v>Barnets födelsedatum (Lämnas ut som År-Mån)</v>
      </c>
      <c r="E399" s="47" t="s">
        <v>1466</v>
      </c>
      <c r="F399" s="1" t="s">
        <v>1515</v>
      </c>
      <c r="G399" s="1" t="s">
        <v>1518</v>
      </c>
      <c r="H399" s="1">
        <f>IF(SUM(MFR_FOK!J$5:J$999)=0,0,1)</f>
        <v>0</v>
      </c>
      <c r="I399" s="1">
        <f ca="1">VLOOKUP($E399,INDIRECT("'"&amp;$G399&amp;"'!C"&amp;COLUMN(MFR_FOK!$G:$G)&amp;":C"&amp;COLUMN(MFR_FOK!$J:$J),FALSE),COLUMN(MFR_FOK!$J:$J)-COLUMN(MFR_FOK!$G:$G)+1,0)</f>
        <v>0</v>
      </c>
      <c r="J399" s="1">
        <f t="shared" ca="1" si="8"/>
        <v>0</v>
      </c>
    </row>
    <row r="400" spans="1:11" x14ac:dyDescent="0.25">
      <c r="A400" s="1" t="str">
        <f ca="1">IF(J400=1,SUM(J$2:J400),"")</f>
        <v/>
      </c>
      <c r="B400" s="1" t="str">
        <f>VLOOKUP($E400,Dold_variabelinfo!$A:$C,COLUMN(Dold_variabelinfo!$B:$B),0)</f>
        <v>BLANGD_FOK</v>
      </c>
      <c r="C400" s="1" t="str">
        <f>VLOOKUP($E400,Dold_variabelinfo!$A:$C,COLUMN(Dold_variabelinfo!$C:$C),0)</f>
        <v>Födelselängd</v>
      </c>
      <c r="E400" s="47" t="s">
        <v>1467</v>
      </c>
      <c r="F400" s="1" t="s">
        <v>1515</v>
      </c>
      <c r="G400" s="1" t="s">
        <v>1518</v>
      </c>
      <c r="H400" s="1">
        <f>IF(SUM(MFR_FOK!J$5:J$999)=0,0,1)</f>
        <v>0</v>
      </c>
      <c r="I400" s="1">
        <f ca="1">VLOOKUP($E400,INDIRECT("'"&amp;$G400&amp;"'!C"&amp;COLUMN(MFR_FOK!$G:$G)&amp;":C"&amp;COLUMN(MFR_FOK!$J:$J),FALSE),COLUMN(MFR_FOK!$J:$J)-COLUMN(MFR_FOK!$G:$G)+1,0)</f>
        <v>0</v>
      </c>
      <c r="J400" s="1">
        <f t="shared" ca="1" si="8"/>
        <v>0</v>
      </c>
    </row>
    <row r="401" spans="1:10" x14ac:dyDescent="0.25">
      <c r="A401" s="1" t="str">
        <f ca="1">IF(J401=1,SUM(J$2:J401),"")</f>
        <v/>
      </c>
      <c r="B401" s="1" t="str">
        <f>VLOOKUP($E401,Dold_variabelinfo!$A:$C,COLUMN(Dold_variabelinfo!$B:$B),0)</f>
        <v>BORD_FOK</v>
      </c>
      <c r="C401" s="1" t="str">
        <f>VLOOKUP($E401,Dold_variabelinfo!$A:$C,COLUMN(Dold_variabelinfo!$C:$C),0)</f>
        <v>Börd</v>
      </c>
      <c r="E401" s="47" t="s">
        <v>1471</v>
      </c>
      <c r="F401" s="1" t="s">
        <v>1515</v>
      </c>
      <c r="G401" s="1" t="s">
        <v>1518</v>
      </c>
      <c r="H401" s="1">
        <f>IF(SUM(MFR_FOK!J$5:J$999)=0,0,1)</f>
        <v>0</v>
      </c>
      <c r="I401" s="1">
        <f ca="1">VLOOKUP($E401,INDIRECT("'"&amp;$G401&amp;"'!C"&amp;COLUMN(MFR_FOK!$G:$G)&amp;":C"&amp;COLUMN(MFR_FOK!$J:$J),FALSE),COLUMN(MFR_FOK!$J:$J)-COLUMN(MFR_FOK!$G:$G)+1,0)</f>
        <v>0</v>
      </c>
      <c r="J401" s="1">
        <f t="shared" ca="1" si="8"/>
        <v>0</v>
      </c>
    </row>
    <row r="402" spans="1:10" x14ac:dyDescent="0.25">
      <c r="A402" s="1" t="str">
        <f ca="1">IF(J402=1,SUM(J$2:J402),"")</f>
        <v/>
      </c>
      <c r="B402" s="1" t="str">
        <f>VLOOKUP($E402,Dold_variabelinfo!$A:$C,COLUMN(Dold_variabelinfo!$B:$B),0)</f>
        <v>BORDNR_FOK</v>
      </c>
      <c r="C402" s="1" t="str">
        <f>VLOOKUP($E402,Dold_variabelinfo!$A:$C,COLUMN(Dold_variabelinfo!$C:$C),0)</f>
        <v>Bördnummer</v>
      </c>
      <c r="E402" s="47" t="s">
        <v>1474</v>
      </c>
      <c r="F402" s="1" t="s">
        <v>1515</v>
      </c>
      <c r="G402" s="1" t="s">
        <v>1518</v>
      </c>
      <c r="H402" s="1">
        <f>IF(SUM(MFR_FOK!J$5:J$999)=0,0,1)</f>
        <v>0</v>
      </c>
      <c r="I402" s="1">
        <f ca="1">VLOOKUP($E402,INDIRECT("'"&amp;$G402&amp;"'!C"&amp;COLUMN(MFR_FOK!$G:$G)&amp;":C"&amp;COLUMN(MFR_FOK!$J:$J),FALSE),COLUMN(MFR_FOK!$J:$J)-COLUMN(MFR_FOK!$G:$G)+1,0)</f>
        <v>0</v>
      </c>
      <c r="J402" s="1">
        <f t="shared" ca="1" si="8"/>
        <v>0</v>
      </c>
    </row>
    <row r="403" spans="1:10" x14ac:dyDescent="0.25">
      <c r="A403" s="1" t="str">
        <f ca="1">IF(J403=1,SUM(J$2:J403),"")</f>
        <v/>
      </c>
      <c r="B403" s="1" t="str">
        <f>VLOOKUP($E403,Dold_variabelinfo!$A:$C,COLUMN(Dold_variabelinfo!$B:$B),0)</f>
        <v>BVIKT_FOK</v>
      </c>
      <c r="C403" s="1" t="str">
        <f>VLOOKUP($E403,Dold_variabelinfo!$A:$C,COLUMN(Dold_variabelinfo!$C:$C),0)</f>
        <v>Födelsevikt</v>
      </c>
      <c r="E403" s="47" t="s">
        <v>1477</v>
      </c>
      <c r="F403" s="1" t="s">
        <v>1515</v>
      </c>
      <c r="G403" s="1" t="s">
        <v>1518</v>
      </c>
      <c r="H403" s="1">
        <f>IF(SUM(MFR_FOK!J$5:J$999)=0,0,1)</f>
        <v>0</v>
      </c>
      <c r="I403" s="1">
        <f ca="1">VLOOKUP($E403,INDIRECT("'"&amp;$G403&amp;"'!C"&amp;COLUMN(MFR_FOK!$G:$G)&amp;":C"&amp;COLUMN(MFR_FOK!$J:$J),FALSE),COLUMN(MFR_FOK!$J:$J)-COLUMN(MFR_FOK!$G:$G)+1,0)</f>
        <v>0</v>
      </c>
      <c r="J403" s="1">
        <f t="shared" ca="1" si="8"/>
        <v>0</v>
      </c>
    </row>
    <row r="404" spans="1:10" x14ac:dyDescent="0.25">
      <c r="A404" s="1" t="str">
        <f ca="1">IF(J404=1,SUM(J$2:J404),"")</f>
        <v/>
      </c>
      <c r="B404" s="1" t="str">
        <f>VLOOKUP($E404,Dold_variabelinfo!$A:$C,COLUMN(Dold_variabelinfo!$B:$B),0)</f>
        <v>DKLASS_FOK</v>
      </c>
      <c r="C404" s="1" t="str">
        <f>VLOOKUP($E404,Dold_variabelinfo!$A:$C,COLUMN(Dold_variabelinfo!$C:$C),0)</f>
        <v>Överlevnad</v>
      </c>
      <c r="E404" s="47" t="s">
        <v>1481</v>
      </c>
      <c r="F404" s="1" t="s">
        <v>1515</v>
      </c>
      <c r="G404" s="1" t="s">
        <v>1518</v>
      </c>
      <c r="H404" s="1">
        <f>IF(SUM(MFR_FOK!J$5:J$999)=0,0,1)</f>
        <v>0</v>
      </c>
      <c r="I404" s="1">
        <f ca="1">VLOOKUP($E404,INDIRECT("'"&amp;$G404&amp;"'!C"&amp;COLUMN(MFR_FOK!$G:$G)&amp;":C"&amp;COLUMN(MFR_FOK!$J:$J),FALSE),COLUMN(MFR_FOK!$J:$J)-COLUMN(MFR_FOK!$G:$G)+1,0)</f>
        <v>0</v>
      </c>
      <c r="J404" s="1">
        <f t="shared" ca="1" si="8"/>
        <v>0</v>
      </c>
    </row>
    <row r="405" spans="1:10" x14ac:dyDescent="0.25">
      <c r="A405" s="1" t="str">
        <f ca="1">IF(J405=1,SUM(J$2:J405),"")</f>
        <v/>
      </c>
      <c r="B405" s="1" t="str">
        <f>VLOOKUP($E405,Dold_variabelinfo!$A:$C,COLUMN(Dold_variabelinfo!$B:$B),0)</f>
        <v>GRV_FOK</v>
      </c>
      <c r="C405" s="1" t="str">
        <f>VLOOKUP($E405,Dold_variabelinfo!$A:$C,COLUMN(Dold_variabelinfo!$C:$C),0)</f>
        <v>Graviditetslängd</v>
      </c>
      <c r="E405" s="47" t="s">
        <v>1484</v>
      </c>
      <c r="F405" s="1" t="s">
        <v>1515</v>
      </c>
      <c r="G405" s="1" t="s">
        <v>1518</v>
      </c>
      <c r="H405" s="1">
        <f>IF(SUM(MFR_FOK!J$5:J$999)=0,0,1)</f>
        <v>0</v>
      </c>
      <c r="I405" s="1">
        <f ca="1">VLOOKUP($E405,INDIRECT("'"&amp;$G405&amp;"'!C"&amp;COLUMN(MFR_FOK!$G:$G)&amp;":C"&amp;COLUMN(MFR_FOK!$J:$J),FALSE),COLUMN(MFR_FOK!$J:$J)-COLUMN(MFR_FOK!$G:$G)+1,0)</f>
        <v>0</v>
      </c>
      <c r="J405" s="1">
        <f t="shared" ca="1" si="8"/>
        <v>0</v>
      </c>
    </row>
    <row r="406" spans="1:10" x14ac:dyDescent="0.25">
      <c r="A406" s="1" t="str">
        <f ca="1">IF(J406=1,SUM(J$2:J406),"")</f>
        <v/>
      </c>
      <c r="B406" s="1" t="str">
        <f>VLOOKUP($E406,Dold_variabelinfo!$A:$C,COLUMN(Dold_variabelinfo!$B:$B),0)</f>
        <v>GRVSM_FOK</v>
      </c>
      <c r="C406" s="1" t="str">
        <f>VLOOKUP($E406,Dold_variabelinfo!$A:$C,COLUMN(Dold_variabelinfo!$C:$C),0)</f>
        <v>Graviditetslängd, SM</v>
      </c>
      <c r="E406" s="47" t="s">
        <v>1488</v>
      </c>
      <c r="F406" s="1" t="s">
        <v>1515</v>
      </c>
      <c r="G406" s="1" t="s">
        <v>1518</v>
      </c>
      <c r="H406" s="1">
        <f>IF(SUM(MFR_FOK!J$5:J$999)=0,0,1)</f>
        <v>0</v>
      </c>
      <c r="I406" s="1">
        <f ca="1">VLOOKUP($E406,INDIRECT("'"&amp;$G406&amp;"'!C"&amp;COLUMN(MFR_FOK!$G:$G)&amp;":C"&amp;COLUMN(MFR_FOK!$J:$J),FALSE),COLUMN(MFR_FOK!$J:$J)-COLUMN(MFR_FOK!$G:$G)+1,0)</f>
        <v>0</v>
      </c>
      <c r="J406" s="1">
        <f t="shared" ca="1" si="8"/>
        <v>0</v>
      </c>
    </row>
    <row r="407" spans="1:10" x14ac:dyDescent="0.25">
      <c r="A407" s="1" t="str">
        <f ca="1">IF(J407=1,SUM(J$2:J407),"")</f>
        <v/>
      </c>
      <c r="B407" s="1" t="str">
        <f>VLOOKUP($E407,Dold_variabelinfo!$A:$C,COLUMN(Dold_variabelinfo!$B:$B),0)</f>
        <v>GRVUL_FOK</v>
      </c>
      <c r="C407" s="1" t="str">
        <f>VLOOKUP($E407,Dold_variabelinfo!$A:$C,COLUMN(Dold_variabelinfo!$C:$C),0)</f>
        <v>Graviditetslängd, UL</v>
      </c>
      <c r="E407" s="47" t="s">
        <v>1492</v>
      </c>
      <c r="F407" s="1" t="s">
        <v>1515</v>
      </c>
      <c r="G407" s="1" t="s">
        <v>1518</v>
      </c>
      <c r="H407" s="1">
        <f>IF(SUM(MFR_FOK!J$5:J$999)=0,0,1)</f>
        <v>0</v>
      </c>
      <c r="I407" s="1">
        <f ca="1">VLOOKUP($E407,INDIRECT("'"&amp;$G407&amp;"'!C"&amp;COLUMN(MFR_FOK!$G:$G)&amp;":C"&amp;COLUMN(MFR_FOK!$J:$J),FALSE),COLUMN(MFR_FOK!$J:$J)-COLUMN(MFR_FOK!$G:$G)+1,0)</f>
        <v>0</v>
      </c>
      <c r="J407" s="1">
        <f t="shared" ca="1" si="8"/>
        <v>0</v>
      </c>
    </row>
    <row r="408" spans="1:10" x14ac:dyDescent="0.25">
      <c r="A408" s="1" t="str">
        <f ca="1">IF(J408=1,SUM(J$2:J408),"")</f>
        <v/>
      </c>
      <c r="B408" s="1" t="str">
        <f>VLOOKUP($E408,Dold_variabelinfo!$A:$C,COLUMN(Dold_variabelinfo!$B:$B),0)</f>
        <v>HOMF_FOK</v>
      </c>
      <c r="C408" s="1" t="str">
        <f>VLOOKUP($E408,Dold_variabelinfo!$A:$C,COLUMN(Dold_variabelinfo!$C:$C),0)</f>
        <v>Huvudomfång</v>
      </c>
      <c r="E408" s="47" t="s">
        <v>1496</v>
      </c>
      <c r="F408" s="1" t="s">
        <v>1515</v>
      </c>
      <c r="G408" s="1" t="s">
        <v>1518</v>
      </c>
      <c r="H408" s="1">
        <f>IF(SUM(MFR_FOK!J$5:J$999)=0,0,1)</f>
        <v>0</v>
      </c>
      <c r="I408" s="1">
        <f ca="1">VLOOKUP($E408,INDIRECT("'"&amp;$G408&amp;"'!C"&amp;COLUMN(MFR_FOK!$G:$G)&amp;":C"&amp;COLUMN(MFR_FOK!$J:$J),FALSE),COLUMN(MFR_FOK!$J:$J)-COLUMN(MFR_FOK!$G:$G)+1,0)</f>
        <v>0</v>
      </c>
      <c r="J408" s="1">
        <f t="shared" ca="1" si="8"/>
        <v>0</v>
      </c>
    </row>
    <row r="409" spans="1:10" x14ac:dyDescent="0.25">
      <c r="A409" s="1" t="str">
        <f ca="1">IF(J409=1,SUM(J$2:J409),"")</f>
        <v/>
      </c>
      <c r="B409" s="1" t="str">
        <f>VLOOKUP($E409,Dold_variabelinfo!$A:$C,COLUMN(Dold_variabelinfo!$B:$B),0)</f>
        <v>ICD</v>
      </c>
      <c r="C409" s="1" t="str">
        <f>VLOOKUP($E409,Dold_variabelinfo!$A:$C,COLUMN(Dold_variabelinfo!$C:$C),0)</f>
        <v>ICD revision</v>
      </c>
      <c r="E409" s="47" t="s">
        <v>1500</v>
      </c>
      <c r="F409" s="1" t="s">
        <v>1515</v>
      </c>
      <c r="G409" s="1" t="s">
        <v>1518</v>
      </c>
      <c r="H409" s="1">
        <f>IF(SUM(MFR_FOK!J$5:J$999)=0,0,1)</f>
        <v>0</v>
      </c>
      <c r="I409" s="1">
        <f ca="1">VLOOKUP($E409,INDIRECT("'"&amp;$G409&amp;"'!C"&amp;COLUMN(MFR_FOK!$G:$G)&amp;":C"&amp;COLUMN(MFR_FOK!$J:$J),FALSE),COLUMN(MFR_FOK!$J:$J)-COLUMN(MFR_FOK!$G:$G)+1,0)</f>
        <v>0</v>
      </c>
      <c r="J409" s="1">
        <f t="shared" ca="1" si="8"/>
        <v>0</v>
      </c>
    </row>
    <row r="410" spans="1:10" x14ac:dyDescent="0.25">
      <c r="A410" s="1" t="str">
        <f ca="1">IF(J410=1,SUM(J$2:J410),"")</f>
        <v/>
      </c>
      <c r="B410" s="1" t="str">
        <f>VLOOKUP($E410,Dold_variabelinfo!$A:$C,COLUMN(Dold_variabelinfo!$B:$B),0)</f>
        <v>KON</v>
      </c>
      <c r="C410" s="1" t="str">
        <f>VLOOKUP($E410,Dold_variabelinfo!$A:$C,COLUMN(Dold_variabelinfo!$C:$C),0)</f>
        <v>Kön</v>
      </c>
      <c r="E410" s="47" t="s">
        <v>1502</v>
      </c>
      <c r="F410" s="1" t="s">
        <v>1515</v>
      </c>
      <c r="G410" s="1" t="s">
        <v>1518</v>
      </c>
      <c r="H410" s="1">
        <f>IF(SUM(MFR_FOK!J$5:J$999)=0,0,1)</f>
        <v>0</v>
      </c>
      <c r="I410" s="1">
        <f ca="1">VLOOKUP($E410,INDIRECT("'"&amp;$G410&amp;"'!C"&amp;COLUMN(MFR_FOK!$G:$G)&amp;":C"&amp;COLUMN(MFR_FOK!$J:$J),FALSE),COLUMN(MFR_FOK!$J:$J)-COLUMN(MFR_FOK!$G:$G)+1,0)</f>
        <v>0</v>
      </c>
      <c r="J410" s="1">
        <f t="shared" ca="1" si="8"/>
        <v>0</v>
      </c>
    </row>
    <row r="411" spans="1:10" x14ac:dyDescent="0.25">
      <c r="A411" s="1" t="str">
        <f ca="1">IF(J411=1,SUM(J$2:J411),"")</f>
        <v/>
      </c>
      <c r="B411" s="1" t="str">
        <f>VLOOKUP($E411,Dold_variabelinfo!$A:$C,COLUMN(Dold_variabelinfo!$B:$B),0)</f>
        <v>LIV</v>
      </c>
      <c r="C411" s="1" t="str">
        <f>VLOOKUP($E411,Dold_variabelinfo!$A:$C,COLUMN(Dold_variabelinfo!$C:$C),0)</f>
        <v>Livstatus</v>
      </c>
      <c r="E411" s="47" t="s">
        <v>1503</v>
      </c>
      <c r="F411" s="1" t="s">
        <v>1515</v>
      </c>
      <c r="G411" s="1" t="s">
        <v>1518</v>
      </c>
      <c r="H411" s="1">
        <f>IF(SUM(MFR_FOK!J$5:J$999)=0,0,1)</f>
        <v>0</v>
      </c>
      <c r="I411" s="1">
        <f ca="1">VLOOKUP($E411,INDIRECT("'"&amp;$G411&amp;"'!C"&amp;COLUMN(MFR_FOK!$G:$G)&amp;":C"&amp;COLUMN(MFR_FOK!$J:$J),FALSE),COLUMN(MFR_FOK!$J:$J)-COLUMN(MFR_FOK!$G:$G)+1,0)</f>
        <v>0</v>
      </c>
      <c r="J411" s="1">
        <f t="shared" ca="1" si="8"/>
        <v>0</v>
      </c>
    </row>
    <row r="412" spans="1:10" x14ac:dyDescent="0.25">
      <c r="A412" s="1" t="str">
        <f ca="1">IF(J412=1,SUM(J$2:J412),"")</f>
        <v/>
      </c>
      <c r="B412" s="1" t="str">
        <f>VLOOKUP($E412,Dold_variabelinfo!$A:$C,COLUMN(Dold_variabelinfo!$B:$B),0)</f>
        <v>MFODDAT</v>
      </c>
      <c r="C412" s="1" t="str">
        <f>VLOOKUP($E412,Dold_variabelinfo!$A:$C,COLUMN(Dold_variabelinfo!$C:$C),0)</f>
        <v>Moderns födelsedatum (Lämnas ut som År-Mån)</v>
      </c>
      <c r="E412" s="47" t="s">
        <v>1506</v>
      </c>
      <c r="F412" s="1" t="s">
        <v>1515</v>
      </c>
      <c r="G412" s="1" t="s">
        <v>1518</v>
      </c>
      <c r="H412" s="1">
        <f>IF(SUM(MFR_FOK!J$5:J$999)=0,0,1)</f>
        <v>0</v>
      </c>
      <c r="I412" s="1">
        <f ca="1">VLOOKUP($E412,INDIRECT("'"&amp;$G412&amp;"'!C"&amp;COLUMN(MFR_FOK!$G:$G)&amp;":C"&amp;COLUMN(MFR_FOK!$J:$J),FALSE),COLUMN(MFR_FOK!$J:$J)-COLUMN(MFR_FOK!$G:$G)+1,0)</f>
        <v>0</v>
      </c>
      <c r="J412" s="1">
        <f t="shared" ca="1" si="8"/>
        <v>0</v>
      </c>
    </row>
    <row r="413" spans="1:10" x14ac:dyDescent="0.25">
      <c r="A413" s="1" t="str">
        <f ca="1">IF(J413=1,SUM(J$2:J413),"")</f>
        <v/>
      </c>
      <c r="B413" s="1" t="str">
        <f>VLOOKUP($E413,Dold_variabelinfo!$A:$C,COLUMN(Dold_variabelinfo!$B:$B),0)</f>
        <v>MFODDATN</v>
      </c>
      <c r="C413" s="1" t="str">
        <f>VLOOKUP($E413,Dold_variabelinfo!$A:$C,COLUMN(Dold_variabelinfo!$C:$C),0)</f>
        <v>Moderns födelsedatum (Lämnas ut som År-Mån)</v>
      </c>
      <c r="E413" s="47" t="s">
        <v>1507</v>
      </c>
      <c r="F413" s="1" t="s">
        <v>1515</v>
      </c>
      <c r="G413" s="1" t="s">
        <v>1518</v>
      </c>
      <c r="H413" s="1">
        <f>IF(SUM(MFR_FOK!J$5:J$999)=0,0,1)</f>
        <v>0</v>
      </c>
      <c r="I413" s="1">
        <f ca="1">VLOOKUP($E413,INDIRECT("'"&amp;$G413&amp;"'!C"&amp;COLUMN(MFR_FOK!$G:$G)&amp;":C"&amp;COLUMN(MFR_FOK!$J:$J),FALSE),COLUMN(MFR_FOK!$J:$J)-COLUMN(MFR_FOK!$G:$G)+1,0)</f>
        <v>0</v>
      </c>
      <c r="J413" s="1">
        <f t="shared" ca="1" si="8"/>
        <v>0</v>
      </c>
    </row>
    <row r="414" spans="1:10" x14ac:dyDescent="0.25">
      <c r="A414" s="1" t="str">
        <f ca="1">IF(J414=1,SUM(J$2:J414),"")</f>
        <v/>
      </c>
      <c r="B414" s="1" t="str">
        <f>VLOOKUP($E414,Dold_variabelinfo!$A:$C,COLUMN(Dold_variabelinfo!$B:$B),0)</f>
        <v>MPNRQ</v>
      </c>
      <c r="C414" s="1" t="str">
        <f>VLOOKUP($E414,Dold_variabelinfo!$A:$C,COLUMN(Dold_variabelinfo!$C:$C),0)</f>
        <v>Moderns personnummer, kvalitet</v>
      </c>
      <c r="E414" s="47" t="s">
        <v>1509</v>
      </c>
      <c r="F414" s="1" t="s">
        <v>1515</v>
      </c>
      <c r="G414" s="1" t="s">
        <v>1518</v>
      </c>
      <c r="H414" s="1">
        <f>IF(SUM(MFR_FOK!J$5:J$999)=0,0,1)</f>
        <v>0</v>
      </c>
      <c r="I414" s="1">
        <f ca="1">VLOOKUP($E414,INDIRECT("'"&amp;$G414&amp;"'!C"&amp;COLUMN(MFR_FOK!$G:$G)&amp;":C"&amp;COLUMN(MFR_FOK!$J:$J),FALSE),COLUMN(MFR_FOK!$J:$J)-COLUMN(MFR_FOK!$G:$G)+1,0)</f>
        <v>0</v>
      </c>
      <c r="J414" s="1">
        <f t="shared" ca="1" si="8"/>
        <v>0</v>
      </c>
    </row>
    <row r="415" spans="1:10" x14ac:dyDescent="0.25">
      <c r="A415" s="1" t="str">
        <f ca="1">IF(J415=1,SUM(J$2:J415),"")</f>
        <v/>
      </c>
      <c r="B415" s="1" t="str">
        <f>VLOOKUP($E415,Dold_variabelinfo!$A:$C,COLUMN(Dold_variabelinfo!$B:$B),0)</f>
        <v>OBDUKT_FOK</v>
      </c>
      <c r="C415" s="1" t="str">
        <f>VLOOKUP($E415,Dold_variabelinfo!$A:$C,COLUMN(Dold_variabelinfo!$C:$C),0)</f>
        <v>Obduktion</v>
      </c>
      <c r="E415" s="47" t="s">
        <v>1510</v>
      </c>
      <c r="F415" s="1" t="s">
        <v>1515</v>
      </c>
      <c r="G415" s="1" t="s">
        <v>1518</v>
      </c>
      <c r="H415" s="1">
        <f>IF(SUM(MFR_FOK!J$5:J$999)=0,0,1)</f>
        <v>0</v>
      </c>
      <c r="I415" s="1">
        <f ca="1">VLOOKUP($E415,INDIRECT("'"&amp;$G415&amp;"'!C"&amp;COLUMN(MFR_FOK!$G:$G)&amp;":C"&amp;COLUMN(MFR_FOK!$J:$J),FALSE),COLUMN(MFR_FOK!$J:$J)-COLUMN(MFR_FOK!$G:$G)+1,0)</f>
        <v>0</v>
      </c>
      <c r="J415" s="1">
        <f t="shared" ca="1" si="8"/>
        <v>0</v>
      </c>
    </row>
    <row r="416" spans="1:10" x14ac:dyDescent="0.25">
      <c r="A416" s="1" t="str">
        <f ca="1">IF(J416=1,SUM(J$2:J416),"")</f>
        <v/>
      </c>
      <c r="B416" s="1" t="str">
        <f>VLOOKUP($E416,Dold_variabelinfo!$A:$C,COLUMN(Dold_variabelinfo!$B:$B),0)</f>
        <v>SJUKHUS_FOK</v>
      </c>
      <c r="C416" s="1" t="str">
        <f>VLOOKUP($E416,Dold_variabelinfo!$A:$C,COLUMN(Dold_variabelinfo!$C:$C),0)</f>
        <v>Sjukhus</v>
      </c>
      <c r="E416" s="47" t="s">
        <v>1512</v>
      </c>
      <c r="F416" s="1" t="s">
        <v>1515</v>
      </c>
      <c r="G416" s="1" t="s">
        <v>1518</v>
      </c>
      <c r="H416" s="1">
        <f>IF(SUM(MFR_FOK!J$5:J$999)=0,0,1)</f>
        <v>0</v>
      </c>
      <c r="I416" s="1">
        <f ca="1">VLOOKUP($E416,INDIRECT("'"&amp;$G416&amp;"'!C"&amp;COLUMN(MFR_FOK!$G:$G)&amp;":C"&amp;COLUMN(MFR_FOK!$J:$J),FALSE),COLUMN(MFR_FOK!$J:$J)-COLUMN(MFR_FOK!$G:$G)+1,0)</f>
        <v>0</v>
      </c>
      <c r="J416" s="1">
        <f t="shared" ca="1" si="8"/>
        <v>0</v>
      </c>
    </row>
    <row r="417" spans="1:11" x14ac:dyDescent="0.25">
      <c r="A417" s="1" t="str">
        <f>IF(J417=1,SUM(J$2:J417),"")</f>
        <v/>
      </c>
      <c r="E417" s="50"/>
      <c r="F417" s="39"/>
      <c r="G417" s="39"/>
      <c r="H417" s="1">
        <f>IF(SUM(MFR_IVF!J$4:J$993)=0,0,1)</f>
        <v>0</v>
      </c>
      <c r="I417" s="39">
        <v>1</v>
      </c>
      <c r="J417" s="1">
        <f t="shared" si="8"/>
        <v>0</v>
      </c>
      <c r="K417" s="39"/>
    </row>
    <row r="418" spans="1:11" x14ac:dyDescent="0.25">
      <c r="A418" s="1" t="str">
        <f>IF(J418=1,SUM(J$2:J418),"")</f>
        <v/>
      </c>
      <c r="E418" s="50"/>
      <c r="F418" s="39"/>
      <c r="G418" s="39"/>
      <c r="H418" s="1">
        <f>IF(SUM(MFR_IVF!J$4:J$993)=0,0,1)</f>
        <v>0</v>
      </c>
      <c r="I418" s="39">
        <v>1</v>
      </c>
      <c r="J418" s="1">
        <f t="shared" si="8"/>
        <v>0</v>
      </c>
      <c r="K418" s="39"/>
    </row>
    <row r="419" spans="1:11" x14ac:dyDescent="0.25">
      <c r="A419" s="1" t="str">
        <f>IF(J419=1,SUM(J$2:J419),"")</f>
        <v/>
      </c>
      <c r="B419" s="1" t="str">
        <f>VLOOKUP(F419,Dold_registerinfo!$A:$E,COLUMN(Dold_registerinfo!$D:$D),0)</f>
        <v>Medicinska födelseregistret IVF (MFR_IVF)</v>
      </c>
      <c r="F419" s="1" t="s">
        <v>1541</v>
      </c>
      <c r="G419" s="1" t="s">
        <v>1544</v>
      </c>
      <c r="H419" s="1">
        <f>IF(SUM(MFR_IVF!J$4:J$993)=0,0,1)</f>
        <v>0</v>
      </c>
      <c r="I419" s="1">
        <v>1</v>
      </c>
      <c r="J419" s="1">
        <f t="shared" si="8"/>
        <v>0</v>
      </c>
      <c r="K419" s="1" t="s">
        <v>308</v>
      </c>
    </row>
    <row r="420" spans="1:11" x14ac:dyDescent="0.25">
      <c r="A420" s="1" t="str">
        <f>IF(J420=1,SUM(J$2:J420),"")</f>
        <v/>
      </c>
      <c r="B420" s="19" t="s">
        <v>2</v>
      </c>
      <c r="C420" s="19" t="s">
        <v>3</v>
      </c>
      <c r="F420" s="1" t="s">
        <v>1541</v>
      </c>
      <c r="G420" s="1" t="s">
        <v>1544</v>
      </c>
      <c r="H420" s="1">
        <f>IF(SUM(MFR_IVF!J$4:J$993)=0,0,1)</f>
        <v>0</v>
      </c>
      <c r="I420" s="1">
        <v>1</v>
      </c>
      <c r="J420" s="1">
        <f t="shared" si="8"/>
        <v>0</v>
      </c>
      <c r="K420" s="1" t="s">
        <v>308</v>
      </c>
    </row>
    <row r="421" spans="1:11" x14ac:dyDescent="0.25">
      <c r="A421" s="1" t="str">
        <f ca="1">IF(J421=1,SUM(J$2:J421),"")</f>
        <v/>
      </c>
      <c r="B421" s="1" t="str">
        <f>VLOOKUP($E421,Dold_variabelinfo!$A:$C,COLUMN(Dold_variabelinfo!$B:$B),0)</f>
        <v>BFODDAT</v>
      </c>
      <c r="C421" s="1" t="str">
        <f>VLOOKUP($E421,Dold_variabelinfo!$A:$C,COLUMN(Dold_variabelinfo!$C:$C),0)</f>
        <v>Barnets födelsedatum (Lämnas ut som År-Mån)</v>
      </c>
      <c r="E421" s="47" t="s">
        <v>1519</v>
      </c>
      <c r="F421" s="1" t="s">
        <v>1541</v>
      </c>
      <c r="G421" s="1" t="s">
        <v>1544</v>
      </c>
      <c r="H421" s="1">
        <f>IF(SUM(MFR_IVF!J$4:J$993)=0,0,1)</f>
        <v>0</v>
      </c>
      <c r="I421" s="1">
        <f ca="1">VLOOKUP($E421,INDIRECT("'"&amp;$G421&amp;"'!C"&amp;COLUMN(MFR_IVF!$G:$G)&amp;":C"&amp;COLUMN(MFR_IVF!$J:$J),FALSE),COLUMN(MFR_IVF!$J:$J)-COLUMN(MFR_IVF!$G:$G)+1,0)</f>
        <v>0</v>
      </c>
      <c r="J421" s="1">
        <f t="shared" ref="J421:J452" ca="1" si="9">H421*I421</f>
        <v>0</v>
      </c>
    </row>
    <row r="422" spans="1:11" x14ac:dyDescent="0.25">
      <c r="A422" s="1" t="str">
        <f ca="1">IF(J422=1,SUM(J$2:J422),"")</f>
        <v/>
      </c>
      <c r="B422" s="1" t="str">
        <f>VLOOKUP($E422,Dold_variabelinfo!$A:$C,COLUMN(Dold_variabelinfo!$B:$B),0)</f>
        <v>BFODDATN</v>
      </c>
      <c r="C422" s="1" t="str">
        <f>VLOOKUP($E422,Dold_variabelinfo!$A:$C,COLUMN(Dold_variabelinfo!$C:$C),0)</f>
        <v>Barnets födelsedatum (Lämnas ut som År-Mån)</v>
      </c>
      <c r="E422" s="47" t="s">
        <v>1520</v>
      </c>
      <c r="F422" s="1" t="s">
        <v>1541</v>
      </c>
      <c r="G422" s="1" t="s">
        <v>1544</v>
      </c>
      <c r="H422" s="1">
        <f>IF(SUM(MFR_IVF!J$4:J$993)=0,0,1)</f>
        <v>0</v>
      </c>
      <c r="I422" s="1">
        <f ca="1">VLOOKUP($E422,INDIRECT("'"&amp;$G422&amp;"'!C"&amp;COLUMN(MFR_IVF!$G:$G)&amp;":C"&amp;COLUMN(MFR_IVF!$J:$J),FALSE),COLUMN(MFR_IVF!$J:$J)-COLUMN(MFR_IVF!$G:$G)+1,0)</f>
        <v>0</v>
      </c>
      <c r="J422" s="1">
        <f t="shared" ca="1" si="9"/>
        <v>0</v>
      </c>
    </row>
    <row r="423" spans="1:11" x14ac:dyDescent="0.25">
      <c r="A423" s="1" t="str">
        <f ca="1">IF(J423=1,SUM(J$2:J423),"")</f>
        <v/>
      </c>
      <c r="B423" s="1" t="str">
        <f>VLOOKUP($E423,Dold_variabelinfo!$A:$C,COLUMN(Dold_variabelinfo!$B:$B),0)</f>
        <v>BLASTOCYST</v>
      </c>
      <c r="C423" s="1" t="str">
        <f>VLOOKUP($E423,Dold_variabelinfo!$A:$C,COLUMN(Dold_variabelinfo!$C:$C),0)</f>
        <v>Blastocystöverföring</v>
      </c>
      <c r="E423" s="47" t="s">
        <v>1521</v>
      </c>
      <c r="F423" s="1" t="s">
        <v>1541</v>
      </c>
      <c r="G423" s="1" t="s">
        <v>1544</v>
      </c>
      <c r="H423" s="1">
        <f>IF(SUM(MFR_IVF!J$4:J$993)=0,0,1)</f>
        <v>0</v>
      </c>
      <c r="I423" s="1">
        <f ca="1">VLOOKUP($E423,INDIRECT("'"&amp;$G423&amp;"'!C"&amp;COLUMN(MFR_IVF!$G:$G)&amp;":C"&amp;COLUMN(MFR_IVF!$J:$J),FALSE),COLUMN(MFR_IVF!$J:$J)-COLUMN(MFR_IVF!$G:$G)+1,0)</f>
        <v>0</v>
      </c>
      <c r="J423" s="1">
        <f t="shared" ca="1" si="9"/>
        <v>0</v>
      </c>
    </row>
    <row r="424" spans="1:11" x14ac:dyDescent="0.25">
      <c r="A424" s="1" t="str">
        <f ca="1">IF(J424=1,SUM(J$2:J424),"")</f>
        <v/>
      </c>
      <c r="B424" s="1" t="str">
        <f>VLOOKUP($E424,Dold_variabelinfo!$A:$C,COLUMN(Dold_variabelinfo!$B:$B),0)</f>
        <v>BPNRQ</v>
      </c>
      <c r="C424" s="1" t="str">
        <f>VLOOKUP($E424,Dold_variabelinfo!$A:$C,COLUMN(Dold_variabelinfo!$C:$C),0)</f>
        <v>Barnets personnummer, kvalitet</v>
      </c>
      <c r="E424" s="47" t="s">
        <v>1523</v>
      </c>
      <c r="F424" s="1" t="s">
        <v>1541</v>
      </c>
      <c r="G424" s="1" t="s">
        <v>1544</v>
      </c>
      <c r="H424" s="1">
        <f>IF(SUM(MFR_IVF!J$4:J$993)=0,0,1)</f>
        <v>0</v>
      </c>
      <c r="I424" s="1">
        <f ca="1">VLOOKUP($E424,INDIRECT("'"&amp;$G424&amp;"'!C"&amp;COLUMN(MFR_IVF!$G:$G)&amp;":C"&amp;COLUMN(MFR_IVF!$J:$J),FALSE),COLUMN(MFR_IVF!$J:$J)-COLUMN(MFR_IVF!$G:$G)+1,0)</f>
        <v>0</v>
      </c>
      <c r="J424" s="1">
        <f t="shared" ca="1" si="9"/>
        <v>0</v>
      </c>
    </row>
    <row r="425" spans="1:11" x14ac:dyDescent="0.25">
      <c r="A425" s="1" t="str">
        <f ca="1">IF(J425=1,SUM(J$2:J425),"")</f>
        <v/>
      </c>
      <c r="B425" s="1" t="str">
        <f>VLOOKUP($E425,Dold_variabelinfo!$A:$C,COLUMN(Dold_variabelinfo!$B:$B),0)</f>
        <v>EMBRYON</v>
      </c>
      <c r="C425" s="1" t="str">
        <f>VLOOKUP($E425,Dold_variabelinfo!$A:$C,COLUMN(Dold_variabelinfo!$C:$C),0)</f>
        <v>Antal överförda embryon</v>
      </c>
      <c r="E425" s="47" t="s">
        <v>1524</v>
      </c>
      <c r="F425" s="1" t="s">
        <v>1541</v>
      </c>
      <c r="G425" s="1" t="s">
        <v>1544</v>
      </c>
      <c r="H425" s="1">
        <f>IF(SUM(MFR_IVF!J$4:J$993)=0,0,1)</f>
        <v>0</v>
      </c>
      <c r="I425" s="1">
        <f ca="1">VLOOKUP($E425,INDIRECT("'"&amp;$G425&amp;"'!C"&amp;COLUMN(MFR_IVF!$G:$G)&amp;":C"&amp;COLUMN(MFR_IVF!$J:$J),FALSE),COLUMN(MFR_IVF!$J:$J)-COLUMN(MFR_IVF!$G:$G)+1,0)</f>
        <v>0</v>
      </c>
      <c r="J425" s="1">
        <f t="shared" ca="1" si="9"/>
        <v>0</v>
      </c>
    </row>
    <row r="426" spans="1:11" x14ac:dyDescent="0.25">
      <c r="A426" s="1" t="str">
        <f ca="1">IF(J426=1,SUM(J$2:J426),"")</f>
        <v/>
      </c>
      <c r="B426" s="1" t="str">
        <f>VLOOKUP($E426,Dold_variabelinfo!$A:$C,COLUMN(Dold_variabelinfo!$B:$B),0)</f>
        <v>ET_AR_MANAD</v>
      </c>
      <c r="C426" s="1" t="str">
        <f>VLOOKUP($E426,Dold_variabelinfo!$A:$C,COLUMN(Dold_variabelinfo!$C:$C),0)</f>
        <v>Embryo transfer, år och månad</v>
      </c>
      <c r="E426" s="47" t="s">
        <v>1526</v>
      </c>
      <c r="F426" s="1" t="s">
        <v>1541</v>
      </c>
      <c r="G426" s="1" t="s">
        <v>1544</v>
      </c>
      <c r="H426" s="1">
        <f>IF(SUM(MFR_IVF!J$4:J$993)=0,0,1)</f>
        <v>0</v>
      </c>
      <c r="I426" s="1">
        <f ca="1">VLOOKUP($E426,INDIRECT("'"&amp;$G426&amp;"'!C"&amp;COLUMN(MFR_IVF!$G:$G)&amp;":C"&amp;COLUMN(MFR_IVF!$J:$J),FALSE),COLUMN(MFR_IVF!$J:$J)-COLUMN(MFR_IVF!$G:$G)+1,0)</f>
        <v>0</v>
      </c>
      <c r="J426" s="1">
        <f t="shared" ca="1" si="9"/>
        <v>0</v>
      </c>
    </row>
    <row r="427" spans="1:11" x14ac:dyDescent="0.25">
      <c r="A427" s="1" t="str">
        <f ca="1">IF(J427=1,SUM(J$2:J427),"")</f>
        <v/>
      </c>
      <c r="B427" s="1" t="str">
        <f>VLOOKUP($E427,Dold_variabelinfo!$A:$C,COLUMN(Dold_variabelinfo!$B:$B),0)</f>
        <v>ETDATUM</v>
      </c>
      <c r="C427" s="1" t="str">
        <f>VLOOKUP($E427,Dold_variabelinfo!$A:$C,COLUMN(Dold_variabelinfo!$C:$C),0)</f>
        <v>Embryo transfer, datum</v>
      </c>
      <c r="E427" s="47" t="s">
        <v>1528</v>
      </c>
      <c r="F427" s="1" t="s">
        <v>1541</v>
      </c>
      <c r="G427" s="1" t="s">
        <v>1544</v>
      </c>
      <c r="H427" s="1">
        <f>IF(SUM(MFR_IVF!J$4:J$993)=0,0,1)</f>
        <v>0</v>
      </c>
      <c r="I427" s="1">
        <f ca="1">VLOOKUP($E427,INDIRECT("'"&amp;$G427&amp;"'!C"&amp;COLUMN(MFR_IVF!$G:$G)&amp;":C"&amp;COLUMN(MFR_IVF!$J:$J),FALSE),COLUMN(MFR_IVF!$J:$J)-COLUMN(MFR_IVF!$G:$G)+1,0)</f>
        <v>0</v>
      </c>
      <c r="J427" s="1">
        <f t="shared" ca="1" si="9"/>
        <v>0</v>
      </c>
    </row>
    <row r="428" spans="1:11" x14ac:dyDescent="0.25">
      <c r="A428" s="1" t="str">
        <f ca="1">IF(J428=1,SUM(J$2:J428),"")</f>
        <v/>
      </c>
      <c r="B428" s="1" t="str">
        <f>VLOOKUP($E428,Dold_variabelinfo!$A:$C,COLUMN(Dold_variabelinfo!$B:$B),0)</f>
        <v>HINNSACK</v>
      </c>
      <c r="C428" s="1" t="str">
        <f>VLOOKUP($E428,Dold_variabelinfo!$A:$C,COLUMN(Dold_variabelinfo!$C:$C),0)</f>
        <v>Antal hinnsäckar</v>
      </c>
      <c r="E428" s="47" t="s">
        <v>1530</v>
      </c>
      <c r="F428" s="1" t="s">
        <v>1541</v>
      </c>
      <c r="G428" s="1" t="s">
        <v>1544</v>
      </c>
      <c r="H428" s="1">
        <f>IF(SUM(MFR_IVF!J$4:J$993)=0,0,1)</f>
        <v>0</v>
      </c>
      <c r="I428" s="1">
        <f ca="1">VLOOKUP($E428,INDIRECT("'"&amp;$G428&amp;"'!C"&amp;COLUMN(MFR_IVF!$G:$G)&amp;":C"&amp;COLUMN(MFR_IVF!$J:$J),FALSE),COLUMN(MFR_IVF!$J:$J)-COLUMN(MFR_IVF!$G:$G)+1,0)</f>
        <v>0</v>
      </c>
      <c r="J428" s="1">
        <f t="shared" ca="1" si="9"/>
        <v>0</v>
      </c>
    </row>
    <row r="429" spans="1:11" x14ac:dyDescent="0.25">
      <c r="A429" s="1" t="str">
        <f ca="1">IF(J429=1,SUM(J$2:J429),"")</f>
        <v/>
      </c>
      <c r="B429" s="1" t="str">
        <f>VLOOKUP($E429,Dold_variabelinfo!$A:$C,COLUMN(Dold_variabelinfo!$B:$B),0)</f>
        <v>IVF_KLINIK</v>
      </c>
      <c r="C429" s="1" t="str">
        <f>VLOOKUP($E429,Dold_variabelinfo!$A:$C,COLUMN(Dold_variabelinfo!$C:$C),0)</f>
        <v>IVF klinik</v>
      </c>
      <c r="E429" s="47" t="s">
        <v>1532</v>
      </c>
      <c r="F429" s="1" t="s">
        <v>1541</v>
      </c>
      <c r="G429" s="1" t="s">
        <v>1544</v>
      </c>
      <c r="H429" s="1">
        <f>IF(SUM(MFR_IVF!J$4:J$993)=0,0,1)</f>
        <v>0</v>
      </c>
      <c r="I429" s="1">
        <f ca="1">VLOOKUP($E429,INDIRECT("'"&amp;$G429&amp;"'!C"&amp;COLUMN(MFR_IVF!$G:$G)&amp;":C"&amp;COLUMN(MFR_IVF!$J:$J),FALSE),COLUMN(MFR_IVF!$J:$J)-COLUMN(MFR_IVF!$G:$G)+1,0)</f>
        <v>0</v>
      </c>
      <c r="J429" s="1">
        <f t="shared" ca="1" si="9"/>
        <v>0</v>
      </c>
    </row>
    <row r="430" spans="1:11" x14ac:dyDescent="0.25">
      <c r="A430" s="1" t="str">
        <f ca="1">IF(J430=1,SUM(J$2:J430),"")</f>
        <v/>
      </c>
      <c r="B430" s="1" t="str">
        <f>VLOOKUP($E430,Dold_variabelinfo!$A:$C,COLUMN(Dold_variabelinfo!$B:$B),0)</f>
        <v>METOD</v>
      </c>
      <c r="C430" s="1" t="str">
        <f>VLOOKUP($E430,Dold_variabelinfo!$A:$C,COLUMN(Dold_variabelinfo!$C:$C),0)</f>
        <v>Behandlingsmetod</v>
      </c>
      <c r="E430" s="47" t="s">
        <v>1534</v>
      </c>
      <c r="F430" s="1" t="s">
        <v>1541</v>
      </c>
      <c r="G430" s="1" t="s">
        <v>1544</v>
      </c>
      <c r="H430" s="1">
        <f>IF(SUM(MFR_IVF!J$4:J$993)=0,0,1)</f>
        <v>0</v>
      </c>
      <c r="I430" s="1">
        <f ca="1">VLOOKUP($E430,INDIRECT("'"&amp;$G430&amp;"'!C"&amp;COLUMN(MFR_IVF!$G:$G)&amp;":C"&amp;COLUMN(MFR_IVF!$J:$J),FALSE),COLUMN(MFR_IVF!$J:$J)-COLUMN(MFR_IVF!$G:$G)+1,0)</f>
        <v>0</v>
      </c>
      <c r="J430" s="1">
        <f t="shared" ca="1" si="9"/>
        <v>0</v>
      </c>
    </row>
    <row r="431" spans="1:11" x14ac:dyDescent="0.25">
      <c r="A431" s="1" t="str">
        <f ca="1">IF(J431=1,SUM(J$2:J431),"")</f>
        <v/>
      </c>
      <c r="B431" s="1" t="str">
        <f>VLOOKUP($E431,Dold_variabelinfo!$A:$C,COLUMN(Dold_variabelinfo!$B:$B),0)</f>
        <v>MFODDAT</v>
      </c>
      <c r="C431" s="1" t="str">
        <f>VLOOKUP($E431,Dold_variabelinfo!$A:$C,COLUMN(Dold_variabelinfo!$C:$C),0)</f>
        <v>Moderns födelsedatum (Lämnas ut som År-Mån)</v>
      </c>
      <c r="E431" s="47" t="s">
        <v>1536</v>
      </c>
      <c r="F431" s="1" t="s">
        <v>1541</v>
      </c>
      <c r="G431" s="1" t="s">
        <v>1544</v>
      </c>
      <c r="H431" s="1">
        <f>IF(SUM(MFR_IVF!J$4:J$993)=0,0,1)</f>
        <v>0</v>
      </c>
      <c r="I431" s="1">
        <f ca="1">VLOOKUP($E431,INDIRECT("'"&amp;$G431&amp;"'!C"&amp;COLUMN(MFR_IVF!$G:$G)&amp;":C"&amp;COLUMN(MFR_IVF!$J:$J),FALSE),COLUMN(MFR_IVF!$J:$J)-COLUMN(MFR_IVF!$G:$G)+1,0)</f>
        <v>0</v>
      </c>
      <c r="J431" s="1">
        <f t="shared" ca="1" si="9"/>
        <v>0</v>
      </c>
    </row>
    <row r="432" spans="1:11" x14ac:dyDescent="0.25">
      <c r="A432" s="1" t="str">
        <f ca="1">IF(J432=1,SUM(J$2:J432),"")</f>
        <v/>
      </c>
      <c r="B432" s="1" t="str">
        <f>VLOOKUP($E432,Dold_variabelinfo!$A:$C,COLUMN(Dold_variabelinfo!$B:$B),0)</f>
        <v>MFODDATN</v>
      </c>
      <c r="C432" s="1" t="str">
        <f>VLOOKUP($E432,Dold_variabelinfo!$A:$C,COLUMN(Dold_variabelinfo!$C:$C),0)</f>
        <v>Moderns födelsedatum (Lämnas ut som År-Mån)</v>
      </c>
      <c r="E432" s="47" t="s">
        <v>1537</v>
      </c>
      <c r="F432" s="1" t="s">
        <v>1541</v>
      </c>
      <c r="G432" s="1" t="s">
        <v>1544</v>
      </c>
      <c r="H432" s="1">
        <f>IF(SUM(MFR_IVF!J$4:J$993)=0,0,1)</f>
        <v>0</v>
      </c>
      <c r="I432" s="1">
        <f ca="1">VLOOKUP($E432,INDIRECT("'"&amp;$G432&amp;"'!C"&amp;COLUMN(MFR_IVF!$G:$G)&amp;":C"&amp;COLUMN(MFR_IVF!$J:$J),FALSE),COLUMN(MFR_IVF!$J:$J)-COLUMN(MFR_IVF!$G:$G)+1,0)</f>
        <v>0</v>
      </c>
      <c r="J432" s="1">
        <f t="shared" ca="1" si="9"/>
        <v>0</v>
      </c>
    </row>
    <row r="433" spans="1:11" x14ac:dyDescent="0.25">
      <c r="A433" s="1" t="str">
        <f ca="1">IF(J433=1,SUM(J$2:J433),"")</f>
        <v/>
      </c>
      <c r="B433" s="1" t="str">
        <f>VLOOKUP($E433,Dold_variabelinfo!$A:$C,COLUMN(Dold_variabelinfo!$B:$B),0)</f>
        <v>MPNRQ</v>
      </c>
      <c r="C433" s="1" t="str">
        <f>VLOOKUP($E433,Dold_variabelinfo!$A:$C,COLUMN(Dold_variabelinfo!$C:$C),0)</f>
        <v>Moderns personnummer, kvalitet</v>
      </c>
      <c r="E433" s="47" t="s">
        <v>1538</v>
      </c>
      <c r="F433" s="1" t="s">
        <v>1541</v>
      </c>
      <c r="G433" s="1" t="s">
        <v>1544</v>
      </c>
      <c r="H433" s="1">
        <f>IF(SUM(MFR_IVF!J$4:J$993)=0,0,1)</f>
        <v>0</v>
      </c>
      <c r="I433" s="1">
        <f ca="1">VLOOKUP($E433,INDIRECT("'"&amp;$G433&amp;"'!C"&amp;COLUMN(MFR_IVF!$G:$G)&amp;":C"&amp;COLUMN(MFR_IVF!$J:$J),FALSE),COLUMN(MFR_IVF!$J:$J)-COLUMN(MFR_IVF!$G:$G)+1,0)</f>
        <v>0</v>
      </c>
      <c r="J433" s="1">
        <f t="shared" ca="1" si="9"/>
        <v>0</v>
      </c>
    </row>
    <row r="434" spans="1:11" x14ac:dyDescent="0.25">
      <c r="A434" s="1" t="str">
        <f ca="1">IF(J434=1,SUM(J$2:J434),"")</f>
        <v/>
      </c>
      <c r="B434" s="1" t="str">
        <f>VLOOKUP($E434,Dold_variabelinfo!$A:$C,COLUMN(Dold_variabelinfo!$B:$B),0)</f>
        <v>ULDATUM</v>
      </c>
      <c r="C434" s="1" t="str">
        <f>VLOOKUP($E434,Dold_variabelinfo!$A:$C,COLUMN(Dold_variabelinfo!$C:$C),0)</f>
        <v>Ultraljudsdatum</v>
      </c>
      <c r="E434" s="47" t="s">
        <v>1539</v>
      </c>
      <c r="F434" s="1" t="s">
        <v>1541</v>
      </c>
      <c r="G434" s="1" t="s">
        <v>1544</v>
      </c>
      <c r="H434" s="1">
        <f>IF(SUM(MFR_IVF!J$4:J$993)=0,0,1)</f>
        <v>0</v>
      </c>
      <c r="I434" s="1">
        <f ca="1">VLOOKUP($E434,INDIRECT("'"&amp;$G434&amp;"'!C"&amp;COLUMN(MFR_IVF!$G:$G)&amp;":C"&amp;COLUMN(MFR_IVF!$J:$J),FALSE),COLUMN(MFR_IVF!$J:$J)-COLUMN(MFR_IVF!$G:$G)+1,0)</f>
        <v>0</v>
      </c>
      <c r="J434" s="1">
        <f t="shared" ca="1" si="9"/>
        <v>0</v>
      </c>
    </row>
    <row r="435" spans="1:11" x14ac:dyDescent="0.25">
      <c r="A435" s="1" t="str">
        <f>IF(J435=1,SUM(J$2:J435),"")</f>
        <v/>
      </c>
      <c r="H435" s="1">
        <f>IF(SUM(MFR_LMED!J$4:J$1000)=0,0,1)</f>
        <v>0</v>
      </c>
      <c r="I435" s="1">
        <v>1</v>
      </c>
      <c r="J435" s="1">
        <f t="shared" si="9"/>
        <v>0</v>
      </c>
    </row>
    <row r="436" spans="1:11" x14ac:dyDescent="0.25">
      <c r="A436" s="1" t="str">
        <f>IF(J436=1,SUM(J$2:J436),"")</f>
        <v/>
      </c>
      <c r="H436" s="1">
        <f>IF(SUM(MFR_LMED!J$4:J$1000)=0,0,1)</f>
        <v>0</v>
      </c>
      <c r="I436" s="1">
        <v>1</v>
      </c>
      <c r="J436" s="1">
        <f t="shared" si="9"/>
        <v>0</v>
      </c>
    </row>
    <row r="437" spans="1:11" x14ac:dyDescent="0.25">
      <c r="A437" s="1" t="str">
        <f>IF(J437=1,SUM(J$2:J437),"")</f>
        <v/>
      </c>
      <c r="B437" s="1" t="str">
        <f>VLOOKUP(F437,Dold_registerinfo!$A:$E,COLUMN(Dold_registerinfo!$D:$D),0)</f>
        <v>Medicinska födelseregistret LMED (MFR_LMED)</v>
      </c>
      <c r="F437" s="1" t="s">
        <v>1559</v>
      </c>
      <c r="G437" s="1" t="s">
        <v>1561</v>
      </c>
      <c r="H437" s="1">
        <f>IF(SUM(MFR_LMED!J$4:J$1000)=0,0,1)</f>
        <v>0</v>
      </c>
      <c r="I437" s="1">
        <v>1</v>
      </c>
      <c r="J437" s="1">
        <f t="shared" si="9"/>
        <v>0</v>
      </c>
      <c r="K437" s="1" t="s">
        <v>308</v>
      </c>
    </row>
    <row r="438" spans="1:11" x14ac:dyDescent="0.25">
      <c r="A438" s="1" t="str">
        <f>IF(J438=1,SUM(J$2:J438),"")</f>
        <v/>
      </c>
      <c r="B438" s="19" t="s">
        <v>2</v>
      </c>
      <c r="C438" s="19" t="s">
        <v>3</v>
      </c>
      <c r="F438" s="1" t="s">
        <v>1559</v>
      </c>
      <c r="G438" s="1" t="s">
        <v>1561</v>
      </c>
      <c r="H438" s="1">
        <f>IF(SUM(MFR_LMED!J$4:J$1000)=0,0,1)</f>
        <v>0</v>
      </c>
      <c r="I438" s="1">
        <v>1</v>
      </c>
      <c r="J438" s="1">
        <f t="shared" si="9"/>
        <v>0</v>
      </c>
      <c r="K438" s="1" t="s">
        <v>308</v>
      </c>
    </row>
    <row r="439" spans="1:11" x14ac:dyDescent="0.25">
      <c r="A439" s="1" t="str">
        <f ca="1">IF(J439=1,SUM(J$2:J439),"")</f>
        <v/>
      </c>
      <c r="B439" s="1" t="str">
        <f>VLOOKUP($E439,Dold_variabelinfo!$A:$C,COLUMN(Dold_variabelinfo!$B:$B),0)</f>
        <v>AR</v>
      </c>
      <c r="C439" s="1" t="str">
        <f>VLOOKUP($E439,Dold_variabelinfo!$A:$C,COLUMN(Dold_variabelinfo!$C:$C),0)</f>
        <v>Barnets födelseår</v>
      </c>
      <c r="E439" s="47" t="s">
        <v>1562</v>
      </c>
      <c r="F439" s="1" t="s">
        <v>1559</v>
      </c>
      <c r="G439" s="1" t="s">
        <v>1561</v>
      </c>
      <c r="H439" s="1">
        <f>IF(SUM(MFR_LMED!J$4:J$1000)=0,0,1)</f>
        <v>0</v>
      </c>
      <c r="I439" s="1">
        <f ca="1">VLOOKUP($E439,INDIRECT("'"&amp;$G439&amp;"'!C"&amp;COLUMN(MFR_LMED!$G:$G)&amp;":C"&amp;COLUMN(MFR_LMED!$J:$J),FALSE),COLUMN(MFR_LMED!$J:$J)-COLUMN(MFR_LMED!$G:$G)+1,0)</f>
        <v>0</v>
      </c>
      <c r="J439" s="1">
        <f t="shared" ca="1" si="9"/>
        <v>0</v>
      </c>
    </row>
    <row r="440" spans="1:11" x14ac:dyDescent="0.25">
      <c r="A440" s="1" t="str">
        <f ca="1">IF(J440=1,SUM(J$2:J440),"")</f>
        <v/>
      </c>
      <c r="B440" s="1" t="str">
        <f>VLOOKUP($E440,Dold_variabelinfo!$A:$C,COLUMN(Dold_variabelinfo!$B:$B),0)</f>
        <v>ATC</v>
      </c>
      <c r="C440" s="1" t="str">
        <f>VLOOKUP($E440,Dold_variabelinfo!$A:$C,COLUMN(Dold_variabelinfo!$C:$C),0)</f>
        <v>ATC-kod enligt varuregistret. Översatt från fritext till ATC-kod.</v>
      </c>
      <c r="E440" s="47" t="s">
        <v>1563</v>
      </c>
      <c r="F440" s="1" t="s">
        <v>1559</v>
      </c>
      <c r="G440" s="1" t="s">
        <v>1561</v>
      </c>
      <c r="H440" s="1">
        <f>IF(SUM(MFR_LMED!J$4:J$1000)=0,0,1)</f>
        <v>0</v>
      </c>
      <c r="I440" s="1">
        <f ca="1">VLOOKUP($E440,INDIRECT("'"&amp;$G440&amp;"'!C"&amp;COLUMN(MFR_LMED!$G:$G)&amp;":C"&amp;COLUMN(MFR_LMED!$J:$J),FALSE),COLUMN(MFR_LMED!$J:$J)-COLUMN(MFR_LMED!$G:$G)+1,0)</f>
        <v>0</v>
      </c>
      <c r="J440" s="1">
        <f t="shared" ca="1" si="9"/>
        <v>0</v>
      </c>
    </row>
    <row r="441" spans="1:11" x14ac:dyDescent="0.25">
      <c r="A441" s="1" t="str">
        <f ca="1">IF(J441=1,SUM(J$2:J441),"")</f>
        <v/>
      </c>
      <c r="B441" s="1" t="str">
        <f>VLOOKUP($E441,Dold_variabelinfo!$A:$C,COLUMN(Dold_variabelinfo!$B:$B),0)</f>
        <v>ATCM1_01-ATCM1_17</v>
      </c>
      <c r="C441" s="1" t="str">
        <f>VLOOKUP($E441,Dold_variabelinfo!$A:$C,COLUMN(Dold_variabelinfo!$C:$C),0)</f>
        <v>ATC kod 1 - 17 från MHV1 (1995 - 2013)</v>
      </c>
      <c r="E441" s="47" t="s">
        <v>1565</v>
      </c>
      <c r="F441" s="1" t="s">
        <v>1559</v>
      </c>
      <c r="G441" s="1" t="s">
        <v>1561</v>
      </c>
      <c r="H441" s="1">
        <f>IF(SUM(MFR_LMED!J$4:J$1000)=0,0,1)</f>
        <v>0</v>
      </c>
      <c r="I441" s="1">
        <f ca="1">VLOOKUP($E441,INDIRECT("'"&amp;$G441&amp;"'!C"&amp;COLUMN(MFR_LMED!$G:$G)&amp;":C"&amp;COLUMN(MFR_LMED!$J:$J),FALSE),COLUMN(MFR_LMED!$J:$J)-COLUMN(MFR_LMED!$G:$G)+1,0)</f>
        <v>0</v>
      </c>
      <c r="J441" s="1">
        <f t="shared" ca="1" si="9"/>
        <v>0</v>
      </c>
    </row>
    <row r="442" spans="1:11" x14ac:dyDescent="0.25">
      <c r="A442" s="1" t="str">
        <f ca="1">IF(J442=1,SUM(J$2:J442),"")</f>
        <v/>
      </c>
      <c r="B442" s="1" t="str">
        <f>VLOOKUP($E442,Dold_variabelinfo!$A:$C,COLUMN(Dold_variabelinfo!$B:$B),0)</f>
        <v>ATCM2_01-ATCM2_26</v>
      </c>
      <c r="C442" s="1" t="str">
        <f>VLOOKUP($E442,Dold_variabelinfo!$A:$C,COLUMN(Dold_variabelinfo!$C:$C),0)</f>
        <v>ATC kod 1 - 26 från MHV2  (1995 - 2013)</v>
      </c>
      <c r="E442" s="47" t="s">
        <v>1567</v>
      </c>
      <c r="F442" s="1" t="s">
        <v>1559</v>
      </c>
      <c r="G442" s="1" t="s">
        <v>1561</v>
      </c>
      <c r="H442" s="1">
        <f>IF(SUM(MFR_LMED!J$4:J$1000)=0,0,1)</f>
        <v>0</v>
      </c>
      <c r="I442" s="1">
        <f ca="1">VLOOKUP($E442,INDIRECT("'"&amp;$G442&amp;"'!C"&amp;COLUMN(MFR_LMED!$G:$G)&amp;":C"&amp;COLUMN(MFR_LMED!$J:$J),FALSE),COLUMN(MFR_LMED!$J:$J)-COLUMN(MFR_LMED!$G:$G)+1,0)</f>
        <v>0</v>
      </c>
      <c r="J442" s="1">
        <f t="shared" ca="1" si="9"/>
        <v>0</v>
      </c>
    </row>
    <row r="443" spans="1:11" x14ac:dyDescent="0.25">
      <c r="A443" s="1" t="str">
        <f ca="1">IF(J443=1,SUM(J$2:J443),"")</f>
        <v/>
      </c>
      <c r="B443" s="1" t="str">
        <f>VLOOKUP($E443,Dold_variabelinfo!$A:$C,COLUMN(Dold_variabelinfo!$B:$B),0)</f>
        <v>BFODDAT</v>
      </c>
      <c r="C443" s="1" t="str">
        <f>VLOOKUP($E443,Dold_variabelinfo!$A:$C,COLUMN(Dold_variabelinfo!$C:$C),0)</f>
        <v>Barnets födelsedatum (Lämnas ut som År-Mån)</v>
      </c>
      <c r="E443" s="47" t="s">
        <v>1570</v>
      </c>
      <c r="F443" s="1" t="s">
        <v>1559</v>
      </c>
      <c r="G443" s="1" t="s">
        <v>1561</v>
      </c>
      <c r="H443" s="1">
        <f>IF(SUM(MFR_LMED!J$4:J$1000)=0,0,1)</f>
        <v>0</v>
      </c>
      <c r="I443" s="1">
        <f ca="1">VLOOKUP($E443,INDIRECT("'"&amp;$G443&amp;"'!C"&amp;COLUMN(MFR_LMED!$G:$G)&amp;":C"&amp;COLUMN(MFR_LMED!$J:$J),FALSE),COLUMN(MFR_LMED!$J:$J)-COLUMN(MFR_LMED!$G:$G)+1,0)</f>
        <v>0</v>
      </c>
      <c r="J443" s="1">
        <f t="shared" ca="1" si="9"/>
        <v>0</v>
      </c>
    </row>
    <row r="444" spans="1:11" x14ac:dyDescent="0.25">
      <c r="A444" s="1" t="str">
        <f ca="1">IF(J444=1,SUM(J$2:J444),"")</f>
        <v/>
      </c>
      <c r="B444" s="1" t="str">
        <f>VLOOKUP($E444,Dold_variabelinfo!$A:$C,COLUMN(Dold_variabelinfo!$B:$B),0)</f>
        <v>BFODDATN</v>
      </c>
      <c r="C444" s="1" t="str">
        <f>VLOOKUP($E444,Dold_variabelinfo!$A:$C,COLUMN(Dold_variabelinfo!$C:$C),0)</f>
        <v>Barnets födelsedatum (Lämnas ut som År-Mån)</v>
      </c>
      <c r="E444" s="47" t="s">
        <v>1571</v>
      </c>
      <c r="F444" s="1" t="s">
        <v>1559</v>
      </c>
      <c r="G444" s="1" t="s">
        <v>1561</v>
      </c>
      <c r="H444" s="1">
        <f>IF(SUM(MFR_LMED!J$4:J$1000)=0,0,1)</f>
        <v>0</v>
      </c>
      <c r="I444" s="1">
        <f ca="1">VLOOKUP($E444,INDIRECT("'"&amp;$G444&amp;"'!C"&amp;COLUMN(MFR_LMED!$G:$G)&amp;":C"&amp;COLUMN(MFR_LMED!$J:$J),FALSE),COLUMN(MFR_LMED!$J:$J)-COLUMN(MFR_LMED!$G:$G)+1,0)</f>
        <v>0</v>
      </c>
      <c r="J444" s="1">
        <f t="shared" ca="1" si="9"/>
        <v>0</v>
      </c>
    </row>
    <row r="445" spans="1:11" x14ac:dyDescent="0.25">
      <c r="A445" s="1" t="str">
        <f ca="1">IF(J445=1,SUM(J$2:J445),"")</f>
        <v/>
      </c>
      <c r="B445" s="1" t="str">
        <f>VLOOKUP($E445,Dold_variabelinfo!$A:$C,COLUMN(Dold_variabelinfo!$B:$B),0)</f>
        <v>BLANKETT</v>
      </c>
      <c r="C445" s="1" t="str">
        <f>VLOOKUP($E445,Dold_variabelinfo!$A:$C,COLUMN(Dold_variabelinfo!$C:$C),0)</f>
        <v>Preparatets ursprungsblankett</v>
      </c>
      <c r="E445" s="47" t="s">
        <v>1572</v>
      </c>
      <c r="F445" s="1" t="s">
        <v>1559</v>
      </c>
      <c r="G445" s="1" t="s">
        <v>1561</v>
      </c>
      <c r="H445" s="1">
        <f>IF(SUM(MFR_LMED!J$4:J$1000)=0,0,1)</f>
        <v>0</v>
      </c>
      <c r="I445" s="1">
        <f ca="1">VLOOKUP($E445,INDIRECT("'"&amp;$G445&amp;"'!C"&amp;COLUMN(MFR_LMED!$G:$G)&amp;":C"&amp;COLUMN(MFR_LMED!$J:$J),FALSE),COLUMN(MFR_LMED!$J:$J)-COLUMN(MFR_LMED!$G:$G)+1,0)</f>
        <v>0</v>
      </c>
      <c r="J445" s="1">
        <f t="shared" ca="1" si="9"/>
        <v>0</v>
      </c>
    </row>
    <row r="446" spans="1:11" x14ac:dyDescent="0.25">
      <c r="A446" s="1" t="str">
        <f ca="1">IF(J446=1,SUM(J$2:J446),"")</f>
        <v/>
      </c>
      <c r="B446" s="1" t="str">
        <f>VLOOKUP($E446,Dold_variabelinfo!$A:$C,COLUMN(Dold_variabelinfo!$B:$B),0)</f>
        <v>CREATION_DATE</v>
      </c>
      <c r="C446" s="1" t="str">
        <f>VLOOKUP($E446,Dold_variabelinfo!$A:$C,COLUMN(Dold_variabelinfo!$C:$C),0)</f>
        <v>Datum posten skapades</v>
      </c>
      <c r="E446" s="47" t="s">
        <v>1575</v>
      </c>
      <c r="F446" s="1" t="s">
        <v>1559</v>
      </c>
      <c r="G446" s="1" t="s">
        <v>1561</v>
      </c>
      <c r="H446" s="1">
        <f>IF(SUM(MFR_LMED!J$4:J$1000)=0,0,1)</f>
        <v>0</v>
      </c>
      <c r="I446" s="1">
        <f ca="1">VLOOKUP($E446,INDIRECT("'"&amp;$G446&amp;"'!C"&amp;COLUMN(MFR_LMED!$G:$G)&amp;":C"&amp;COLUMN(MFR_LMED!$J:$J),FALSE),COLUMN(MFR_LMED!$J:$J)-COLUMN(MFR_LMED!$G:$G)+1,0)</f>
        <v>0</v>
      </c>
      <c r="J446" s="1">
        <f t="shared" ca="1" si="9"/>
        <v>0</v>
      </c>
    </row>
    <row r="447" spans="1:11" x14ac:dyDescent="0.25">
      <c r="A447" s="1" t="str">
        <f ca="1">IF(J447=1,SUM(J$2:J447),"")</f>
        <v/>
      </c>
      <c r="B447" s="1" t="str">
        <f>VLOOKUP($E447,Dold_variabelinfo!$A:$C,COLUMN(Dold_variabelinfo!$B:$B),0)</f>
        <v>GRUPP</v>
      </c>
      <c r="C447" s="1" t="str">
        <f>VLOOKUP($E447,Dold_variabelinfo!$A:$C,COLUMN(Dold_variabelinfo!$C:$C),0)</f>
        <v>Gruppering av preparat</v>
      </c>
      <c r="E447" s="47" t="s">
        <v>1576</v>
      </c>
      <c r="F447" s="1" t="s">
        <v>1559</v>
      </c>
      <c r="G447" s="1" t="s">
        <v>1561</v>
      </c>
      <c r="H447" s="1">
        <f>IF(SUM(MFR_LMED!J$4:J$1000)=0,0,1)</f>
        <v>0</v>
      </c>
      <c r="I447" s="1">
        <f ca="1">VLOOKUP($E447,INDIRECT("'"&amp;$G447&amp;"'!C"&amp;COLUMN(MFR_LMED!$G:$G)&amp;":C"&amp;COLUMN(MFR_LMED!$J:$J),FALSE),COLUMN(MFR_LMED!$J:$J)-COLUMN(MFR_LMED!$G:$G)+1,0)</f>
        <v>0</v>
      </c>
      <c r="J447" s="1">
        <f t="shared" ca="1" si="9"/>
        <v>0</v>
      </c>
    </row>
    <row r="448" spans="1:11" x14ac:dyDescent="0.25">
      <c r="A448" s="1" t="str">
        <f ca="1">IF(J448=1,SUM(J$2:J448),"")</f>
        <v/>
      </c>
      <c r="B448" s="1" t="str">
        <f>VLOOKUP($E448,Dold_variabelinfo!$A:$C,COLUMN(Dold_variabelinfo!$B:$B),0)</f>
        <v>MFODDAT</v>
      </c>
      <c r="C448" s="1" t="str">
        <f>VLOOKUP($E448,Dold_variabelinfo!$A:$C,COLUMN(Dold_variabelinfo!$C:$C),0)</f>
        <v>Moderns födelsedatum (Lämnas ut som År-Mån)</v>
      </c>
      <c r="E448" s="47" t="s">
        <v>1578</v>
      </c>
      <c r="F448" s="1" t="s">
        <v>1559</v>
      </c>
      <c r="G448" s="1" t="s">
        <v>1561</v>
      </c>
      <c r="H448" s="1">
        <f>IF(SUM(MFR_LMED!J$4:J$1000)=0,0,1)</f>
        <v>0</v>
      </c>
      <c r="I448" s="1">
        <f ca="1">VLOOKUP($E448,INDIRECT("'"&amp;$G448&amp;"'!C"&amp;COLUMN(MFR_LMED!$G:$G)&amp;":C"&amp;COLUMN(MFR_LMED!$J:$J),FALSE),COLUMN(MFR_LMED!$J:$J)-COLUMN(MFR_LMED!$G:$G)+1,0)</f>
        <v>0</v>
      </c>
      <c r="J448" s="1">
        <f t="shared" ca="1" si="9"/>
        <v>0</v>
      </c>
    </row>
    <row r="449" spans="1:11" x14ac:dyDescent="0.25">
      <c r="A449" s="1" t="str">
        <f ca="1">IF(J449=1,SUM(J$2:J449),"")</f>
        <v/>
      </c>
      <c r="B449" s="1" t="str">
        <f>VLOOKUP($E449,Dold_variabelinfo!$A:$C,COLUMN(Dold_variabelinfo!$B:$B),0)</f>
        <v>MFODDATN</v>
      </c>
      <c r="C449" s="1" t="str">
        <f>VLOOKUP($E449,Dold_variabelinfo!$A:$C,COLUMN(Dold_variabelinfo!$C:$C),0)</f>
        <v>Moderns födelsedatum (Lämnas ut som År-Mån)</v>
      </c>
      <c r="E449" s="47" t="s">
        <v>1579</v>
      </c>
      <c r="F449" s="1" t="s">
        <v>1559</v>
      </c>
      <c r="G449" s="1" t="s">
        <v>1561</v>
      </c>
      <c r="H449" s="1">
        <f>IF(SUM(MFR_LMED!J$4:J$1000)=0,0,1)</f>
        <v>0</v>
      </c>
      <c r="I449" s="1">
        <f ca="1">VLOOKUP($E449,INDIRECT("'"&amp;$G449&amp;"'!C"&amp;COLUMN(MFR_LMED!$G:$G)&amp;":C"&amp;COLUMN(MFR_LMED!$J:$J),FALSE),COLUMN(MFR_LMED!$J:$J)-COLUMN(MFR_LMED!$G:$G)+1,0)</f>
        <v>0</v>
      </c>
      <c r="J449" s="1">
        <f t="shared" ca="1" si="9"/>
        <v>0</v>
      </c>
    </row>
    <row r="450" spans="1:11" x14ac:dyDescent="0.25">
      <c r="A450" s="1" t="str">
        <f ca="1">IF(J450=1,SUM(J$2:J450),"")</f>
        <v/>
      </c>
      <c r="B450" s="1" t="str">
        <f>VLOOKUP($E450,Dold_variabelinfo!$A:$C,COLUMN(Dold_variabelinfo!$B:$B),0)</f>
        <v>MPNRQ</v>
      </c>
      <c r="C450" s="1" t="str">
        <f>VLOOKUP($E450,Dold_variabelinfo!$A:$C,COLUMN(Dold_variabelinfo!$C:$C),0)</f>
        <v>Moderns personnummer, kvalitet</v>
      </c>
      <c r="E450" s="47" t="s">
        <v>1580</v>
      </c>
      <c r="F450" s="1" t="s">
        <v>1559</v>
      </c>
      <c r="G450" s="1" t="s">
        <v>1561</v>
      </c>
      <c r="H450" s="1">
        <f>IF(SUM(MFR_LMED!J$4:J$1000)=0,0,1)</f>
        <v>0</v>
      </c>
      <c r="I450" s="1">
        <f ca="1">VLOOKUP($E450,INDIRECT("'"&amp;$G450&amp;"'!C"&amp;COLUMN(MFR_LMED!$G:$G)&amp;":C"&amp;COLUMN(MFR_LMED!$J:$J),FALSE),COLUMN(MFR_LMED!$J:$J)-COLUMN(MFR_LMED!$G:$G)+1,0)</f>
        <v>0</v>
      </c>
      <c r="J450" s="1">
        <f t="shared" ca="1" si="9"/>
        <v>0</v>
      </c>
    </row>
    <row r="451" spans="1:11" x14ac:dyDescent="0.25">
      <c r="A451" s="1" t="str">
        <f ca="1">IF(J451=1,SUM(J$2:J451),"")</f>
        <v/>
      </c>
      <c r="B451" s="1" t="str">
        <f>VLOOKUP($E451,Dold_variabelinfo!$A:$C,COLUMN(Dold_variabelinfo!$B:$B),0)</f>
        <v>SLUT_VECKA</v>
      </c>
      <c r="C451" s="1" t="str">
        <f>VLOOKUP($E451,Dold_variabelinfo!$A:$C,COLUMN(Dold_variabelinfo!$C:$C),0)</f>
        <v>Graviditetsvecka då preparat avslutades</v>
      </c>
      <c r="E451" s="1" t="s">
        <v>1639</v>
      </c>
      <c r="F451" s="1" t="s">
        <v>1559</v>
      </c>
      <c r="G451" s="1" t="s">
        <v>1561</v>
      </c>
      <c r="H451" s="1">
        <f>IF(SUM(MFR_LMED!J$4:J$1000)=0,0,1)</f>
        <v>0</v>
      </c>
      <c r="I451" s="1">
        <f ca="1">VLOOKUP($E451,INDIRECT("'"&amp;$G451&amp;"'!C"&amp;COLUMN(MFR_LMED!$G:$G)&amp;":C"&amp;COLUMN(MFR_LMED!$J:$J),FALSE),COLUMN(MFR_LMED!$J:$J)-COLUMN(MFR_LMED!$G:$G)+1,0)</f>
        <v>0</v>
      </c>
      <c r="J451" s="1">
        <f t="shared" ca="1" si="9"/>
        <v>0</v>
      </c>
    </row>
    <row r="452" spans="1:11" x14ac:dyDescent="0.25">
      <c r="A452" s="1" t="str">
        <f ca="1">IF(J452=1,SUM(J$2:J452),"")</f>
        <v/>
      </c>
      <c r="B452" s="1" t="str">
        <f>VLOOKUP($E452,Dold_variabelinfo!$A:$C,COLUMN(Dold_variabelinfo!$B:$B),0)</f>
        <v>START_VECKA</v>
      </c>
      <c r="C452" s="1" t="str">
        <f>VLOOKUP($E452,Dold_variabelinfo!$A:$C,COLUMN(Dold_variabelinfo!$C:$C),0)</f>
        <v>Graviditetsvecka då preparat påbörjades</v>
      </c>
      <c r="E452" s="1" t="s">
        <v>1642</v>
      </c>
      <c r="F452" s="1" t="s">
        <v>1559</v>
      </c>
      <c r="G452" s="1" t="s">
        <v>1561</v>
      </c>
      <c r="H452" s="1">
        <f>IF(SUM(MFR_LMED!J$4:J$1000)=0,0,1)</f>
        <v>0</v>
      </c>
      <c r="I452" s="1">
        <f ca="1">VLOOKUP($E452,INDIRECT("'"&amp;$G452&amp;"'!C"&amp;COLUMN(MFR_LMED!$G:$G)&amp;":C"&amp;COLUMN(MFR_LMED!$J:$J),FALSE),COLUMN(MFR_LMED!$J:$J)-COLUMN(MFR_LMED!$G:$G)+1,0)</f>
        <v>0</v>
      </c>
      <c r="J452" s="1">
        <f t="shared" ca="1" si="9"/>
        <v>0</v>
      </c>
    </row>
    <row r="453" spans="1:11" x14ac:dyDescent="0.25">
      <c r="A453" s="1" t="str">
        <f>IF(J453=1,SUM(J$2:J453),"")</f>
        <v/>
      </c>
      <c r="E453" s="48"/>
      <c r="F453" s="1" t="s">
        <v>211</v>
      </c>
      <c r="G453" s="1" t="s">
        <v>207</v>
      </c>
      <c r="H453" s="1">
        <f>IF(SUM(PAR_SV!J$4:J$999)=0,0,1)</f>
        <v>0</v>
      </c>
      <c r="I453" s="1">
        <v>1</v>
      </c>
      <c r="J453" s="1">
        <f t="shared" ref="J453:J502" si="10">H453*I453</f>
        <v>0</v>
      </c>
    </row>
    <row r="454" spans="1:11" x14ac:dyDescent="0.25">
      <c r="A454" s="1" t="str">
        <f>IF(J454=1,SUM(J$2:J454),"")</f>
        <v/>
      </c>
      <c r="E454" s="48"/>
      <c r="F454" s="1" t="s">
        <v>211</v>
      </c>
      <c r="G454" s="1" t="s">
        <v>207</v>
      </c>
      <c r="H454" s="1">
        <f>IF(SUM(PAR_SV!J$4:J$999)=0,0,1)</f>
        <v>0</v>
      </c>
      <c r="I454" s="1">
        <v>1</v>
      </c>
      <c r="J454" s="1">
        <f t="shared" si="10"/>
        <v>0</v>
      </c>
    </row>
    <row r="455" spans="1:11" x14ac:dyDescent="0.25">
      <c r="A455" s="1" t="str">
        <f>IF(J455=1,SUM(J$2:J455),"")</f>
        <v/>
      </c>
      <c r="B455" s="1" t="str">
        <f>VLOOKUP(F455,Dold_registerinfo!$A:$E,COLUMN(Dold_registerinfo!$D:$D),0)</f>
        <v>Patientregistret slutenvård (PAR_SV)</v>
      </c>
      <c r="F455" s="1" t="s">
        <v>211</v>
      </c>
      <c r="G455" s="1" t="s">
        <v>207</v>
      </c>
      <c r="H455" s="1">
        <f>IF(SUM(PAR_SV!J$4:J$999)=0,0,1)</f>
        <v>0</v>
      </c>
      <c r="I455" s="1">
        <v>1</v>
      </c>
      <c r="J455" s="1">
        <f t="shared" si="10"/>
        <v>0</v>
      </c>
      <c r="K455" s="1" t="s">
        <v>308</v>
      </c>
    </row>
    <row r="456" spans="1:11" x14ac:dyDescent="0.25">
      <c r="A456" s="1" t="str">
        <f>IF(J456=1,SUM(J$2:J456),"")</f>
        <v/>
      </c>
      <c r="B456" s="19" t="s">
        <v>2</v>
      </c>
      <c r="C456" s="19" t="s">
        <v>3</v>
      </c>
      <c r="D456" s="19"/>
      <c r="F456" s="1" t="s">
        <v>211</v>
      </c>
      <c r="G456" s="1" t="s">
        <v>207</v>
      </c>
      <c r="H456" s="1">
        <f>IF(SUM(PAR_SV!J$4:J$999)=0,0,1)</f>
        <v>0</v>
      </c>
      <c r="I456" s="1">
        <v>1</v>
      </c>
      <c r="J456" s="1">
        <f t="shared" si="10"/>
        <v>0</v>
      </c>
      <c r="K456" s="1" t="s">
        <v>308</v>
      </c>
    </row>
    <row r="457" spans="1:11" x14ac:dyDescent="0.25">
      <c r="A457" s="1" t="str">
        <f ca="1">IF(J457=1,SUM(J$2:J457),"")</f>
        <v/>
      </c>
      <c r="B457" s="1" t="str">
        <f>VLOOKUP($E457,Dold_variabelinfo!$A:$C,COLUMN(Dold_variabelinfo!$B:$B),0)</f>
        <v>ALDER</v>
      </c>
      <c r="C457" s="1" t="str">
        <f>VLOOKUP($E457,Dold_variabelinfo!$A:$C,COLUMN(Dold_variabelinfo!$C:$C),0)</f>
        <v>Ålder</v>
      </c>
      <c r="E457" s="47" t="s">
        <v>65</v>
      </c>
      <c r="F457" s="1" t="s">
        <v>211</v>
      </c>
      <c r="G457" s="1" t="s">
        <v>207</v>
      </c>
      <c r="H457" s="1">
        <f>IF(SUM(PAR_SV!J$4:J$999)=0,0,1)</f>
        <v>0</v>
      </c>
      <c r="I457" s="1">
        <f ca="1">VLOOKUP($E457,INDIRECT("'"&amp;$G457&amp;"'!C"&amp;COLUMN(PAR_SV!$G:$G)&amp;":C"&amp;COLUMN(PAR_SV!$J:$J),FALSE),COLUMN(PAR_SV!$J:$J)-COLUMN(PAR_SV!$G:$G)+1,0)</f>
        <v>0</v>
      </c>
      <c r="J457" s="1">
        <f t="shared" ca="1" si="10"/>
        <v>0</v>
      </c>
    </row>
    <row r="458" spans="1:11" x14ac:dyDescent="0.25">
      <c r="A458" s="1" t="str">
        <f ca="1">IF(J458=1,SUM(J$2:J458),"")</f>
        <v/>
      </c>
      <c r="B458" s="1" t="str">
        <f>VLOOKUP($E458,Dold_variabelinfo!$A:$C,COLUMN(Dold_variabelinfo!$B:$B),0)</f>
        <v>ALDER_S</v>
      </c>
      <c r="C458" s="1" t="str">
        <f>VLOOKUP($E458,Dold_variabelinfo!$A:$C,COLUMN(Dold_variabelinfo!$C:$C),0)</f>
        <v>Ålder</v>
      </c>
      <c r="E458" s="47" t="s">
        <v>66</v>
      </c>
      <c r="F458" s="1" t="s">
        <v>211</v>
      </c>
      <c r="G458" s="1" t="s">
        <v>207</v>
      </c>
      <c r="H458" s="1">
        <f>IF(SUM(PAR_SV!J$4:J$999)=0,0,1)</f>
        <v>0</v>
      </c>
      <c r="I458" s="1">
        <f ca="1">VLOOKUP($E458,INDIRECT("'"&amp;$G458&amp;"'!C"&amp;COLUMN(PAR_SV!$G:$G)&amp;":C"&amp;COLUMN(PAR_SV!$J:$J),FALSE),COLUMN(PAR_SV!$J:$J)-COLUMN(PAR_SV!$G:$G)+1,0)</f>
        <v>0</v>
      </c>
      <c r="J458" s="1">
        <f t="shared" ca="1" si="10"/>
        <v>0</v>
      </c>
    </row>
    <row r="459" spans="1:11" x14ac:dyDescent="0.25">
      <c r="A459" s="1" t="str">
        <f ca="1">IF(J459=1,SUM(J$2:J459),"")</f>
        <v/>
      </c>
      <c r="B459" s="1" t="str">
        <f>VLOOKUP($E459,Dold_variabelinfo!$A:$C,COLUMN(Dold_variabelinfo!$B:$B),0)</f>
        <v>ANE1</v>
      </c>
      <c r="C459" s="1" t="str">
        <f>VLOOKUP($E459,Dold_variabelinfo!$A:$C,COLUMN(Dold_variabelinfo!$C:$C),0)</f>
        <v>Anestesikod 1</v>
      </c>
      <c r="E459" s="47" t="s">
        <v>67</v>
      </c>
      <c r="F459" s="1" t="s">
        <v>211</v>
      </c>
      <c r="G459" s="1" t="s">
        <v>207</v>
      </c>
      <c r="H459" s="1">
        <f>IF(SUM(PAR_SV!J$4:J$999)=0,0,1)</f>
        <v>0</v>
      </c>
      <c r="I459" s="1">
        <f ca="1">VLOOKUP($E459,INDIRECT("'"&amp;$G459&amp;"'!C"&amp;COLUMN(PAR_SV!$G:$G)&amp;":C"&amp;COLUMN(PAR_SV!$J:$J),FALSE),COLUMN(PAR_SV!$J:$J)-COLUMN(PAR_SV!$G:$G)+1,0)</f>
        <v>0</v>
      </c>
      <c r="J459" s="1">
        <f t="shared" ca="1" si="10"/>
        <v>0</v>
      </c>
    </row>
    <row r="460" spans="1:11" x14ac:dyDescent="0.25">
      <c r="A460" s="1" t="str">
        <f ca="1">IF(J460=1,SUM(J$2:J460),"")</f>
        <v/>
      </c>
      <c r="B460" s="1" t="str">
        <f>VLOOKUP($E460,Dold_variabelinfo!$A:$C,COLUMN(Dold_variabelinfo!$B:$B),0)</f>
        <v>ANE2</v>
      </c>
      <c r="C460" s="1" t="str">
        <f>VLOOKUP($E460,Dold_variabelinfo!$A:$C,COLUMN(Dold_variabelinfo!$C:$C),0)</f>
        <v>Anestesikod 2</v>
      </c>
      <c r="E460" s="47" t="s">
        <v>68</v>
      </c>
      <c r="F460" s="1" t="s">
        <v>211</v>
      </c>
      <c r="G460" s="1" t="s">
        <v>207</v>
      </c>
      <c r="H460" s="1">
        <f>IF(SUM(PAR_SV!J$4:J$999)=0,0,1)</f>
        <v>0</v>
      </c>
      <c r="I460" s="1">
        <f ca="1">VLOOKUP($E460,INDIRECT("'"&amp;$G460&amp;"'!C"&amp;COLUMN(PAR_SV!$G:$G)&amp;":C"&amp;COLUMN(PAR_SV!$J:$J),FALSE),COLUMN(PAR_SV!$J:$J)-COLUMN(PAR_SV!$G:$G)+1,0)</f>
        <v>0</v>
      </c>
      <c r="J460" s="1">
        <f t="shared" ca="1" si="10"/>
        <v>0</v>
      </c>
    </row>
    <row r="461" spans="1:11" x14ac:dyDescent="0.25">
      <c r="A461" s="1" t="str">
        <f ca="1">IF(J461=1,SUM(J$2:J461),"")</f>
        <v/>
      </c>
      <c r="B461" s="1" t="str">
        <f>VLOOKUP($E461,Dold_variabelinfo!$A:$C,COLUMN(Dold_variabelinfo!$B:$B),0)</f>
        <v>AR</v>
      </c>
      <c r="C461" s="1" t="str">
        <f>VLOOKUP($E461,Dold_variabelinfo!$A:$C,COLUMN(Dold_variabelinfo!$C:$C),0)</f>
        <v>År</v>
      </c>
      <c r="E461" s="47" t="s">
        <v>69</v>
      </c>
      <c r="F461" s="1" t="s">
        <v>211</v>
      </c>
      <c r="G461" s="1" t="s">
        <v>207</v>
      </c>
      <c r="H461" s="1">
        <f>IF(SUM(PAR_SV!J$4:J$999)=0,0,1)</f>
        <v>0</v>
      </c>
      <c r="I461" s="1">
        <f ca="1">VLOOKUP($E461,INDIRECT("'"&amp;$G461&amp;"'!C"&amp;COLUMN(PAR_SV!$G:$G)&amp;":C"&amp;COLUMN(PAR_SV!$J:$J),FALSE),COLUMN(PAR_SV!$J:$J)-COLUMN(PAR_SV!$G:$G)+1,0)</f>
        <v>0</v>
      </c>
      <c r="J461" s="1">
        <f t="shared" ca="1" si="10"/>
        <v>0</v>
      </c>
    </row>
    <row r="462" spans="1:11" x14ac:dyDescent="0.25">
      <c r="A462" s="1" t="str">
        <f ca="1">IF(J462=1,SUM(J$2:J462),"")</f>
        <v/>
      </c>
      <c r="B462" s="1" t="str">
        <f>VLOOKUP($E462,Dold_variabelinfo!$A:$C,COLUMN(Dold_variabelinfo!$B:$B),0)</f>
        <v>ATC</v>
      </c>
      <c r="C462" s="1" t="str">
        <f>VLOOKUP($E462,Dold_variabelinfo!$A:$C,COLUMN(Dold_variabelinfo!$C:$C),0)</f>
        <v>ATC-diagnoskoder</v>
      </c>
      <c r="E462" s="47" t="s">
        <v>70</v>
      </c>
      <c r="F462" s="1" t="s">
        <v>211</v>
      </c>
      <c r="G462" s="1" t="s">
        <v>207</v>
      </c>
      <c r="H462" s="1">
        <f>IF(SUM(PAR_SV!J$4:J$999)=0,0,1)</f>
        <v>0</v>
      </c>
      <c r="I462" s="1">
        <f ca="1">VLOOKUP($E462,INDIRECT("'"&amp;$G462&amp;"'!C"&amp;COLUMN(PAR_SV!$G:$G)&amp;":C"&amp;COLUMN(PAR_SV!$J:$J),FALSE),COLUMN(PAR_SV!$J:$J)-COLUMN(PAR_SV!$G:$G)+1,0)</f>
        <v>0</v>
      </c>
      <c r="J462" s="1">
        <f t="shared" ca="1" si="10"/>
        <v>0</v>
      </c>
    </row>
    <row r="463" spans="1:11" x14ac:dyDescent="0.25">
      <c r="A463" s="1" t="str">
        <f ca="1">IF(J463=1,SUM(J$2:J463),"")</f>
        <v/>
      </c>
      <c r="B463" s="1" t="str">
        <f>VLOOKUP($E463,Dold_variabelinfo!$A:$C,COLUMN(Dold_variabelinfo!$B:$B),0)</f>
        <v>ATCO</v>
      </c>
      <c r="C463" s="1" t="str">
        <f>VLOOKUP($E463,Dold_variabelinfo!$A:$C,COLUMN(Dold_variabelinfo!$C:$C),0)</f>
        <v>ATC-åtgärdskoder</v>
      </c>
      <c r="E463" s="47" t="s">
        <v>71</v>
      </c>
      <c r="F463" s="1" t="s">
        <v>211</v>
      </c>
      <c r="G463" s="1" t="s">
        <v>207</v>
      </c>
      <c r="H463" s="1">
        <f>IF(SUM(PAR_SV!J$4:J$999)=0,0,1)</f>
        <v>0</v>
      </c>
      <c r="I463" s="1">
        <f ca="1">VLOOKUP($E463,INDIRECT("'"&amp;$G463&amp;"'!C"&amp;COLUMN(PAR_SV!$G:$G)&amp;":C"&amp;COLUMN(PAR_SV!$J:$J),FALSE),COLUMN(PAR_SV!$J:$J)-COLUMN(PAR_SV!$G:$G)+1,0)</f>
        <v>0</v>
      </c>
      <c r="J463" s="1">
        <f t="shared" ca="1" si="10"/>
        <v>0</v>
      </c>
    </row>
    <row r="464" spans="1:11" x14ac:dyDescent="0.25">
      <c r="A464" s="1" t="str">
        <f ca="1">IF(J464=1,SUM(J$2:J464),"")</f>
        <v/>
      </c>
      <c r="B464" s="1" t="str">
        <f>VLOOKUP($E464,Dold_variabelinfo!$A:$C,COLUMN(Dold_variabelinfo!$B:$B),0)</f>
        <v>AVTAL</v>
      </c>
      <c r="C464" s="1" t="str">
        <f>VLOOKUP($E464,Dold_variabelinfo!$A:$C,COLUMN(Dold_variabelinfo!$C:$C),0)</f>
        <v>Avtal</v>
      </c>
      <c r="E464" s="47" t="s">
        <v>72</v>
      </c>
      <c r="F464" s="1" t="s">
        <v>211</v>
      </c>
      <c r="G464" s="1" t="s">
        <v>207</v>
      </c>
      <c r="H464" s="1">
        <f>IF(SUM(PAR_SV!J$4:J$999)=0,0,1)</f>
        <v>0</v>
      </c>
      <c r="I464" s="1">
        <f ca="1">VLOOKUP($E464,INDIRECT("'"&amp;$G464&amp;"'!C"&amp;COLUMN(PAR_SV!$G:$G)&amp;":C"&amp;COLUMN(PAR_SV!$J:$J),FALSE),COLUMN(PAR_SV!$J:$J)-COLUMN(PAR_SV!$G:$G)+1,0)</f>
        <v>0</v>
      </c>
      <c r="J464" s="1">
        <f t="shared" ca="1" si="10"/>
        <v>0</v>
      </c>
    </row>
    <row r="465" spans="1:10" x14ac:dyDescent="0.25">
      <c r="A465" s="1" t="str">
        <f ca="1">IF(J465=1,SUM(J$2:J465),"")</f>
        <v/>
      </c>
      <c r="B465" s="1" t="str">
        <f>VLOOKUP($E465,Dold_variabelinfo!$A:$C,COLUMN(Dold_variabelinfo!$B:$B),0)</f>
        <v>CIVIL</v>
      </c>
      <c r="C465" s="1" t="str">
        <f>VLOOKUP($E465,Dold_variabelinfo!$A:$C,COLUMN(Dold_variabelinfo!$C:$C),0)</f>
        <v>Civilstånd</v>
      </c>
      <c r="E465" s="47" t="s">
        <v>73</v>
      </c>
      <c r="F465" s="1" t="s">
        <v>211</v>
      </c>
      <c r="G465" s="1" t="s">
        <v>207</v>
      </c>
      <c r="H465" s="1">
        <f>IF(SUM(PAR_SV!J$4:J$999)=0,0,1)</f>
        <v>0</v>
      </c>
      <c r="I465" s="1">
        <f ca="1">VLOOKUP($E465,INDIRECT("'"&amp;$G465&amp;"'!C"&amp;COLUMN(PAR_SV!$G:$G)&amp;":C"&amp;COLUMN(PAR_SV!$J:$J),FALSE),COLUMN(PAR_SV!$J:$J)-COLUMN(PAR_SV!$G:$G)+1,0)</f>
        <v>0</v>
      </c>
      <c r="J465" s="1">
        <f t="shared" ca="1" si="10"/>
        <v>0</v>
      </c>
    </row>
    <row r="466" spans="1:10" x14ac:dyDescent="0.25">
      <c r="A466" s="1" t="str">
        <f ca="1">IF(J466=1,SUM(J$2:J466),"")</f>
        <v/>
      </c>
      <c r="B466" s="1" t="str">
        <f>VLOOKUP($E466,Dold_variabelinfo!$A:$C,COLUMN(Dold_variabelinfo!$B:$B),0)</f>
        <v>DIA_ANT</v>
      </c>
      <c r="C466" s="1" t="str">
        <f>VLOOKUP($E466,Dold_variabelinfo!$A:$C,COLUMN(Dold_variabelinfo!$C:$C),0)</f>
        <v>Antal diagnoser</v>
      </c>
      <c r="E466" s="47" t="s">
        <v>74</v>
      </c>
      <c r="F466" s="1" t="s">
        <v>211</v>
      </c>
      <c r="G466" s="1" t="s">
        <v>207</v>
      </c>
      <c r="H466" s="1">
        <f>IF(SUM(PAR_SV!J$4:J$999)=0,0,1)</f>
        <v>0</v>
      </c>
      <c r="I466" s="1">
        <f ca="1">VLOOKUP($E466,INDIRECT("'"&amp;$G466&amp;"'!C"&amp;COLUMN(PAR_SV!$G:$G)&amp;":C"&amp;COLUMN(PAR_SV!$J:$J),FALSE),COLUMN(PAR_SV!$J:$J)-COLUMN(PAR_SV!$G:$G)+1,0)</f>
        <v>0</v>
      </c>
      <c r="J466" s="1">
        <f t="shared" ca="1" si="10"/>
        <v>0</v>
      </c>
    </row>
    <row r="467" spans="1:10" x14ac:dyDescent="0.25">
      <c r="A467" s="1" t="str">
        <f ca="1">IF(J467=1,SUM(J$2:J467),"")</f>
        <v/>
      </c>
      <c r="B467" s="1" t="str">
        <f>VLOOKUP($E467,Dold_variabelinfo!$A:$C,COLUMN(Dold_variabelinfo!$B:$B),0)</f>
        <v>DIAGNOS</v>
      </c>
      <c r="C467" s="1" t="str">
        <f>VLOOKUP($E467,Dold_variabelinfo!$A:$C,COLUMN(Dold_variabelinfo!$C:$C),0)</f>
        <v>Diagnoser</v>
      </c>
      <c r="E467" s="47" t="s">
        <v>75</v>
      </c>
      <c r="F467" s="1" t="s">
        <v>211</v>
      </c>
      <c r="G467" s="1" t="s">
        <v>207</v>
      </c>
      <c r="H467" s="1">
        <f>IF(SUM(PAR_SV!J$4:J$999)=0,0,1)</f>
        <v>0</v>
      </c>
      <c r="I467" s="1">
        <f ca="1">VLOOKUP($E467,INDIRECT("'"&amp;$G467&amp;"'!C"&amp;COLUMN(PAR_SV!$G:$G)&amp;":C"&amp;COLUMN(PAR_SV!$J:$J),FALSE),COLUMN(PAR_SV!$J:$J)-COLUMN(PAR_SV!$G:$G)+1,0)</f>
        <v>0</v>
      </c>
      <c r="J467" s="1">
        <f t="shared" ca="1" si="10"/>
        <v>0</v>
      </c>
    </row>
    <row r="468" spans="1:10" x14ac:dyDescent="0.25">
      <c r="A468" s="1" t="str">
        <f ca="1">IF(J468=1,SUM(J$2:J468),"")</f>
        <v/>
      </c>
      <c r="B468" s="1" t="str">
        <f>VLOOKUP($E468,Dold_variabelinfo!$A:$C,COLUMN(Dold_variabelinfo!$B:$B),0)</f>
        <v>DISTRIKT</v>
      </c>
      <c r="C468" s="1" t="str">
        <f>VLOOKUP($E468,Dold_variabelinfo!$A:$C,COLUMN(Dold_variabelinfo!$C:$C),0)</f>
        <v>Patientens hemdistrikt</v>
      </c>
      <c r="E468" s="47" t="s">
        <v>317</v>
      </c>
      <c r="F468" s="1" t="s">
        <v>211</v>
      </c>
      <c r="G468" s="1" t="s">
        <v>207</v>
      </c>
      <c r="H468" s="1">
        <f>IF(SUM(PAR_SV!J$4:J$999)=0,0,1)</f>
        <v>0</v>
      </c>
      <c r="I468" s="1">
        <f ca="1">VLOOKUP($E468,INDIRECT("'"&amp;$G468&amp;"'!C"&amp;COLUMN(PAR_SV!$G:$G)&amp;":C"&amp;COLUMN(PAR_SV!$J:$J),FALSE),COLUMN(PAR_SV!$J:$J)-COLUMN(PAR_SV!$G:$G)+1,0)</f>
        <v>0</v>
      </c>
      <c r="J468" s="1">
        <f t="shared" ca="1" si="10"/>
        <v>0</v>
      </c>
    </row>
    <row r="469" spans="1:10" x14ac:dyDescent="0.25">
      <c r="A469" s="1" t="str">
        <f ca="1">IF(J469=1,SUM(J$2:J469),"")</f>
        <v/>
      </c>
      <c r="B469" s="1" t="str">
        <f>VLOOKUP($E469,Dold_variabelinfo!$A:$C,COLUMN(Dold_variabelinfo!$B:$B),0)</f>
        <v>DRG</v>
      </c>
      <c r="C469" s="1" t="str">
        <f>VLOOKUP($E469,Dold_variabelinfo!$A:$C,COLUMN(Dold_variabelinfo!$C:$C),0)</f>
        <v>Diagnosrelaterad grupp</v>
      </c>
      <c r="E469" s="47" t="s">
        <v>76</v>
      </c>
      <c r="F469" s="1" t="s">
        <v>211</v>
      </c>
      <c r="G469" s="1" t="s">
        <v>207</v>
      </c>
      <c r="H469" s="1">
        <f>IF(SUM(PAR_SV!J$4:J$999)=0,0,1)</f>
        <v>0</v>
      </c>
      <c r="I469" s="1">
        <f ca="1">VLOOKUP($E469,INDIRECT("'"&amp;$G469&amp;"'!C"&amp;COLUMN(PAR_SV!$G:$G)&amp;":C"&amp;COLUMN(PAR_SV!$J:$J),FALSE),COLUMN(PAR_SV!$J:$J)-COLUMN(PAR_SV!$G:$G)+1,0)</f>
        <v>0</v>
      </c>
      <c r="J469" s="1">
        <f t="shared" ca="1" si="10"/>
        <v>0</v>
      </c>
    </row>
    <row r="470" spans="1:10" x14ac:dyDescent="0.25">
      <c r="A470" s="1" t="str">
        <f ca="1">IF(J470=1,SUM(J$2:J470),"")</f>
        <v/>
      </c>
      <c r="B470" s="1" t="str">
        <f>VLOOKUP($E470,Dold_variabelinfo!$A:$C,COLUMN(Dold_variabelinfo!$B:$B),0)</f>
        <v>EKOD1-EKOD5</v>
      </c>
      <c r="C470" s="1" t="str">
        <f>VLOOKUP($E470,Dold_variabelinfo!$A:$C,COLUMN(Dold_variabelinfo!$C:$C),0)</f>
        <v>Yttre orsakskod 1-5</v>
      </c>
      <c r="E470" s="47" t="s">
        <v>77</v>
      </c>
      <c r="F470" s="1" t="s">
        <v>211</v>
      </c>
      <c r="G470" s="1" t="s">
        <v>207</v>
      </c>
      <c r="H470" s="1">
        <f>IF(SUM(PAR_SV!J$4:J$999)=0,0,1)</f>
        <v>0</v>
      </c>
      <c r="I470" s="1">
        <f ca="1">VLOOKUP($E470,INDIRECT("'"&amp;$G470&amp;"'!C"&amp;COLUMN(PAR_SV!$G:$G)&amp;":C"&amp;COLUMN(PAR_SV!$J:$J),FALSE),COLUMN(PAR_SV!$J:$J)-COLUMN(PAR_SV!$G:$G)+1,0)</f>
        <v>0</v>
      </c>
      <c r="J470" s="1">
        <f t="shared" ca="1" si="10"/>
        <v>0</v>
      </c>
    </row>
    <row r="471" spans="1:10" x14ac:dyDescent="0.25">
      <c r="A471" s="1" t="str">
        <f ca="1">IF(J471=1,SUM(J$2:J471),"")</f>
        <v/>
      </c>
      <c r="B471" s="1" t="str">
        <f>VLOOKUP($E471,Dold_variabelinfo!$A:$C,COLUMN(Dold_variabelinfo!$B:$B),0)</f>
        <v>FLAND</v>
      </c>
      <c r="C471" s="1" t="str">
        <f>VLOOKUP($E471,Dold_variabelinfo!$A:$C,COLUMN(Dold_variabelinfo!$C:$C),0)</f>
        <v>Födelseland</v>
      </c>
      <c r="E471" s="47" t="s">
        <v>78</v>
      </c>
      <c r="F471" s="1" t="s">
        <v>211</v>
      </c>
      <c r="G471" s="1" t="s">
        <v>207</v>
      </c>
      <c r="H471" s="1">
        <f>IF(SUM(PAR_SV!J$4:J$999)=0,0,1)</f>
        <v>0</v>
      </c>
      <c r="I471" s="1">
        <f ca="1">VLOOKUP($E471,INDIRECT("'"&amp;$G471&amp;"'!C"&amp;COLUMN(PAR_SV!$G:$G)&amp;":C"&amp;COLUMN(PAR_SV!$J:$J),FALSE),COLUMN(PAR_SV!$J:$J)-COLUMN(PAR_SV!$G:$G)+1,0)</f>
        <v>0</v>
      </c>
      <c r="J471" s="1">
        <f t="shared" ca="1" si="10"/>
        <v>0</v>
      </c>
    </row>
    <row r="472" spans="1:10" x14ac:dyDescent="0.25">
      <c r="A472" s="1" t="str">
        <f ca="1">IF(J472=1,SUM(J$2:J472),"")</f>
        <v/>
      </c>
      <c r="B472" s="1" t="str">
        <f>VLOOKUP($E472,Dold_variabelinfo!$A:$C,COLUMN(Dold_variabelinfo!$B:$B),0)</f>
        <v>FODAR</v>
      </c>
      <c r="C472" s="1" t="str">
        <f>VLOOKUP($E472,Dold_variabelinfo!$A:$C,COLUMN(Dold_variabelinfo!$C:$C),0)</f>
        <v>Födelseår</v>
      </c>
      <c r="E472" s="47" t="s">
        <v>318</v>
      </c>
      <c r="F472" s="1" t="s">
        <v>211</v>
      </c>
      <c r="G472" s="1" t="s">
        <v>207</v>
      </c>
      <c r="H472" s="1">
        <f>IF(SUM(PAR_SV!J$4:J$999)=0,0,1)</f>
        <v>0</v>
      </c>
      <c r="I472" s="1">
        <f ca="1">VLOOKUP($E472,INDIRECT("'"&amp;$G472&amp;"'!C"&amp;COLUMN(PAR_SV!$G:$G)&amp;":C"&amp;COLUMN(PAR_SV!$J:$J),FALSE),COLUMN(PAR_SV!$J:$J)-COLUMN(PAR_SV!$G:$G)+1,0)</f>
        <v>0</v>
      </c>
      <c r="J472" s="1">
        <f t="shared" ca="1" si="10"/>
        <v>0</v>
      </c>
    </row>
    <row r="473" spans="1:10" x14ac:dyDescent="0.25">
      <c r="A473" s="1" t="str">
        <f ca="1">IF(J473=1,SUM(J$2:J473),"")</f>
        <v/>
      </c>
      <c r="B473" s="1" t="str">
        <f>VLOOKUP($E473,Dold_variabelinfo!$A:$C,COLUMN(Dold_variabelinfo!$B:$B),0)</f>
        <v>FODDAT</v>
      </c>
      <c r="C473" s="1" t="str">
        <f>VLOOKUP($E473,Dold_variabelinfo!$A:$C,COLUMN(Dold_variabelinfo!$C:$C),0)</f>
        <v>Födelsedatum (Lämnas ut som År-Mån)</v>
      </c>
      <c r="E473" s="47" t="s">
        <v>79</v>
      </c>
      <c r="F473" s="1" t="s">
        <v>211</v>
      </c>
      <c r="G473" s="1" t="s">
        <v>207</v>
      </c>
      <c r="H473" s="1">
        <f>IF(SUM(PAR_SV!J$4:J$999)=0,0,1)</f>
        <v>0</v>
      </c>
      <c r="I473" s="1">
        <f ca="1">VLOOKUP($E473,INDIRECT("'"&amp;$G473&amp;"'!C"&amp;COLUMN(PAR_SV!$G:$G)&amp;":C"&amp;COLUMN(PAR_SV!$J:$J),FALSE),COLUMN(PAR_SV!$J:$J)-COLUMN(PAR_SV!$G:$G)+1,0)</f>
        <v>0</v>
      </c>
      <c r="J473" s="1">
        <f t="shared" ca="1" si="10"/>
        <v>0</v>
      </c>
    </row>
    <row r="474" spans="1:10" x14ac:dyDescent="0.25">
      <c r="A474" s="1" t="str">
        <f ca="1">IF(J474=1,SUM(J$2:J474),"")</f>
        <v/>
      </c>
      <c r="B474" s="1" t="str">
        <f>VLOOKUP($E474,Dold_variabelinfo!$A:$C,COLUMN(Dold_variabelinfo!$B:$B),0)</f>
        <v>FODDATN</v>
      </c>
      <c r="C474" s="1" t="str">
        <f>VLOOKUP($E474,Dold_variabelinfo!$A:$C,COLUMN(Dold_variabelinfo!$C:$C),0)</f>
        <v>Födelsedatum (Lämnas ut som År-Mån)</v>
      </c>
      <c r="E474" s="47" t="s">
        <v>309</v>
      </c>
      <c r="F474" s="1" t="s">
        <v>211</v>
      </c>
      <c r="G474" s="1" t="s">
        <v>207</v>
      </c>
      <c r="H474" s="1">
        <f>IF(SUM(PAR_SV!J$4:J$999)=0,0,1)</f>
        <v>0</v>
      </c>
      <c r="I474" s="1">
        <f ca="1">VLOOKUP($E474,INDIRECT("'"&amp;$G474&amp;"'!C"&amp;COLUMN(PAR_SV!$G:$G)&amp;":C"&amp;COLUMN(PAR_SV!$J:$J),FALSE),COLUMN(PAR_SV!$J:$J)-COLUMN(PAR_SV!$G:$G)+1,0)</f>
        <v>0</v>
      </c>
      <c r="J474" s="1">
        <f t="shared" ca="1" si="10"/>
        <v>0</v>
      </c>
    </row>
    <row r="475" spans="1:10" x14ac:dyDescent="0.25">
      <c r="A475" s="1" t="str">
        <f ca="1">IF(J475=1,SUM(J$2:J475),"")</f>
        <v/>
      </c>
      <c r="B475" s="1" t="str">
        <f>VLOOKUP($E475,Dold_variabelinfo!$A:$C,COLUMN(Dold_variabelinfo!$B:$B),0)</f>
        <v>HDIA</v>
      </c>
      <c r="C475" s="1" t="str">
        <f>VLOOKUP($E475,Dold_variabelinfo!$A:$C,COLUMN(Dold_variabelinfo!$C:$C),0)</f>
        <v>Huvuddiagnoskod</v>
      </c>
      <c r="E475" s="47" t="s">
        <v>80</v>
      </c>
      <c r="F475" s="1" t="s">
        <v>211</v>
      </c>
      <c r="G475" s="1" t="s">
        <v>207</v>
      </c>
      <c r="H475" s="1">
        <f>IF(SUM(PAR_SV!J$4:J$999)=0,0,1)</f>
        <v>0</v>
      </c>
      <c r="I475" s="1">
        <f ca="1">VLOOKUP($E475,INDIRECT("'"&amp;$G475&amp;"'!C"&amp;COLUMN(PAR_SV!$G:$G)&amp;":C"&amp;COLUMN(PAR_SV!$J:$J),FALSE),COLUMN(PAR_SV!$J:$J)-COLUMN(PAR_SV!$G:$G)+1,0)</f>
        <v>0</v>
      </c>
      <c r="J475" s="1">
        <f t="shared" ca="1" si="10"/>
        <v>0</v>
      </c>
    </row>
    <row r="476" spans="1:10" x14ac:dyDescent="0.25">
      <c r="A476" s="1" t="str">
        <f ca="1">IF(J476=1,SUM(J$2:J476),"")</f>
        <v/>
      </c>
      <c r="B476" s="1" t="str">
        <f>VLOOKUP($E476,Dold_variabelinfo!$A:$C,COLUMN(Dold_variabelinfo!$B:$B),0)</f>
        <v>INDATUM</v>
      </c>
      <c r="C476" s="1" t="str">
        <f>VLOOKUP($E476,Dold_variabelinfo!$A:$C,COLUMN(Dold_variabelinfo!$C:$C),0)</f>
        <v>Inskrivningsdatum numeriskt format</v>
      </c>
      <c r="E476" s="47" t="s">
        <v>81</v>
      </c>
      <c r="F476" s="1" t="s">
        <v>211</v>
      </c>
      <c r="G476" s="1" t="s">
        <v>207</v>
      </c>
      <c r="H476" s="1">
        <f>IF(SUM(PAR_SV!J$4:J$999)=0,0,1)</f>
        <v>0</v>
      </c>
      <c r="I476" s="1">
        <f ca="1">VLOOKUP($E476,INDIRECT("'"&amp;$G476&amp;"'!C"&amp;COLUMN(PAR_SV!$G:$G)&amp;":C"&amp;COLUMN(PAR_SV!$J:$J),FALSE),COLUMN(PAR_SV!$J:$J)-COLUMN(PAR_SV!$G:$G)+1,0)</f>
        <v>0</v>
      </c>
      <c r="J476" s="1">
        <f t="shared" ca="1" si="10"/>
        <v>0</v>
      </c>
    </row>
    <row r="477" spans="1:10" x14ac:dyDescent="0.25">
      <c r="A477" s="1" t="str">
        <f ca="1">IF(J477=1,SUM(J$2:J477),"")</f>
        <v/>
      </c>
      <c r="B477" s="1" t="str">
        <f>VLOOKUP($E477,Dold_variabelinfo!$A:$C,COLUMN(Dold_variabelinfo!$B:$B),0)</f>
        <v>INDATUMA</v>
      </c>
      <c r="C477" s="1" t="str">
        <f>VLOOKUP($E477,Dold_variabelinfo!$A:$C,COLUMN(Dold_variabelinfo!$C:$C),0)</f>
        <v>Inskrivningsdatum alfanumeriskt format</v>
      </c>
      <c r="E477" s="47" t="s">
        <v>82</v>
      </c>
      <c r="F477" s="1" t="s">
        <v>211</v>
      </c>
      <c r="G477" s="1" t="s">
        <v>207</v>
      </c>
      <c r="H477" s="1">
        <f>IF(SUM(PAR_SV!J$4:J$999)=0,0,1)</f>
        <v>0</v>
      </c>
      <c r="I477" s="1">
        <f ca="1">VLOOKUP($E477,INDIRECT("'"&amp;$G477&amp;"'!C"&amp;COLUMN(PAR_SV!$G:$G)&amp;":C"&amp;COLUMN(PAR_SV!$J:$J),FALSE),COLUMN(PAR_SV!$J:$J)-COLUMN(PAR_SV!$G:$G)+1,0)</f>
        <v>0</v>
      </c>
      <c r="J477" s="1">
        <f t="shared" ca="1" si="10"/>
        <v>0</v>
      </c>
    </row>
    <row r="478" spans="1:10" x14ac:dyDescent="0.25">
      <c r="A478" s="1" t="str">
        <f ca="1">IF(J478=1,SUM(J$2:J478),"")</f>
        <v/>
      </c>
      <c r="B478" s="1" t="str">
        <f>VLOOKUP($E478,Dold_variabelinfo!$A:$C,COLUMN(Dold_variabelinfo!$B:$B),0)</f>
        <v>INSATT</v>
      </c>
      <c r="C478" s="1" t="str">
        <f>VLOOKUP($E478,Dold_variabelinfo!$A:$C,COLUMN(Dold_variabelinfo!$C:$C),0)</f>
        <v>Inskrivningssätt</v>
      </c>
      <c r="E478" s="47" t="s">
        <v>83</v>
      </c>
      <c r="F478" s="1" t="s">
        <v>211</v>
      </c>
      <c r="G478" s="1" t="s">
        <v>207</v>
      </c>
      <c r="H478" s="1">
        <f>IF(SUM(PAR_SV!J$4:J$999)=0,0,1)</f>
        <v>0</v>
      </c>
      <c r="I478" s="1">
        <f ca="1">VLOOKUP($E478,INDIRECT("'"&amp;$G478&amp;"'!C"&amp;COLUMN(PAR_SV!$G:$G)&amp;":C"&amp;COLUMN(PAR_SV!$J:$J),FALSE),COLUMN(PAR_SV!$J:$J)-COLUMN(PAR_SV!$G:$G)+1,0)</f>
        <v>0</v>
      </c>
      <c r="J478" s="1">
        <f t="shared" ca="1" si="10"/>
        <v>0</v>
      </c>
    </row>
    <row r="479" spans="1:10" x14ac:dyDescent="0.25">
      <c r="A479" s="1" t="str">
        <f ca="1">IF(J479=1,SUM(J$2:J479),"")</f>
        <v/>
      </c>
      <c r="B479" s="1" t="str">
        <f>VLOOKUP($E479,Dold_variabelinfo!$A:$C,COLUMN(Dold_variabelinfo!$B:$B),0)</f>
        <v>KON</v>
      </c>
      <c r="C479" s="1" t="str">
        <f>VLOOKUP($E479,Dold_variabelinfo!$A:$C,COLUMN(Dold_variabelinfo!$C:$C),0)</f>
        <v>Kön</v>
      </c>
      <c r="E479" s="47" t="s">
        <v>84</v>
      </c>
      <c r="F479" s="1" t="s">
        <v>211</v>
      </c>
      <c r="G479" s="1" t="s">
        <v>207</v>
      </c>
      <c r="H479" s="1">
        <f>IF(SUM(PAR_SV!J$4:J$999)=0,0,1)</f>
        <v>0</v>
      </c>
      <c r="I479" s="1">
        <f ca="1">VLOOKUP($E479,INDIRECT("'"&amp;$G479&amp;"'!C"&amp;COLUMN(PAR_SV!$G:$G)&amp;":C"&amp;COLUMN(PAR_SV!$J:$J),FALSE),COLUMN(PAR_SV!$J:$J)-COLUMN(PAR_SV!$G:$G)+1,0)</f>
        <v>0</v>
      </c>
      <c r="J479" s="1">
        <f t="shared" ca="1" si="10"/>
        <v>0</v>
      </c>
    </row>
    <row r="480" spans="1:10" x14ac:dyDescent="0.25">
      <c r="A480" s="1" t="str">
        <f ca="1">IF(J480=1,SUM(J$2:J480),"")</f>
        <v/>
      </c>
      <c r="B480" s="1" t="str">
        <f>VLOOKUP($E480,Dold_variabelinfo!$A:$C,COLUMN(Dold_variabelinfo!$B:$B),0)</f>
        <v>LK</v>
      </c>
      <c r="C480" s="1" t="str">
        <f>VLOOKUP($E480,Dold_variabelinfo!$A:$C,COLUMN(Dold_variabelinfo!$C:$C),0)</f>
        <v>Hemort (Endast län och kommun)</v>
      </c>
      <c r="E480" s="47" t="s">
        <v>329</v>
      </c>
      <c r="F480" s="1" t="s">
        <v>211</v>
      </c>
      <c r="G480" s="1" t="s">
        <v>207</v>
      </c>
      <c r="H480" s="1">
        <f>IF(SUM(PAR_SV!J$4:J$999)=0,0,1)</f>
        <v>0</v>
      </c>
      <c r="I480" s="1">
        <f ca="1">VLOOKUP($E480,INDIRECT("'"&amp;$G480&amp;"'!C"&amp;COLUMN(PAR_SV!$G:$G)&amp;":C"&amp;COLUMN(PAR_SV!$J:$J),FALSE),COLUMN(PAR_SV!$J:$J)-COLUMN(PAR_SV!$G:$G)+1,0)</f>
        <v>0</v>
      </c>
      <c r="J480" s="1">
        <f t="shared" ca="1" si="10"/>
        <v>0</v>
      </c>
    </row>
    <row r="481" spans="1:10" x14ac:dyDescent="0.25">
      <c r="A481" s="1" t="str">
        <f ca="1">IF(J481=1,SUM(J$2:J481),"")</f>
        <v/>
      </c>
      <c r="B481" s="1" t="str">
        <f>VLOOKUP($E481,Dold_variabelinfo!$A:$C,COLUMN(Dold_variabelinfo!$B:$B),0)</f>
        <v>LKF</v>
      </c>
      <c r="C481" s="1" t="str">
        <f>VLOOKUP($E481,Dold_variabelinfo!$A:$C,COLUMN(Dold_variabelinfo!$C:$C),0)</f>
        <v>Hemort (Län, kommun, församling)</v>
      </c>
      <c r="E481" s="47" t="s">
        <v>330</v>
      </c>
      <c r="F481" s="1" t="s">
        <v>211</v>
      </c>
      <c r="G481" s="1" t="s">
        <v>207</v>
      </c>
      <c r="H481" s="1">
        <f>IF(SUM(PAR_SV!J$4:J$999)=0,0,1)</f>
        <v>0</v>
      </c>
      <c r="I481" s="1">
        <f ca="1">VLOOKUP($E481,INDIRECT("'"&amp;$G481&amp;"'!C"&amp;COLUMN(PAR_SV!$G:$G)&amp;":C"&amp;COLUMN(PAR_SV!$J:$J),FALSE),COLUMN(PAR_SV!$J:$J)-COLUMN(PAR_SV!$G:$G)+1,0)</f>
        <v>0</v>
      </c>
      <c r="J481" s="1">
        <f t="shared" ca="1" si="10"/>
        <v>0</v>
      </c>
    </row>
    <row r="482" spans="1:10" x14ac:dyDescent="0.25">
      <c r="A482" s="1" t="str">
        <f ca="1">IF(J482=1,SUM(J$2:J482),"")</f>
        <v/>
      </c>
      <c r="B482" s="1" t="str">
        <f>VLOOKUP($E482,Dold_variabelinfo!$A:$C,COLUMN(Dold_variabelinfo!$B:$B),0)</f>
        <v>LKF_IN</v>
      </c>
      <c r="C482" s="1" t="str">
        <f>VLOOKUP($E482,Dold_variabelinfo!$A:$C,COLUMN(Dold_variabelinfo!$C:$C),0)</f>
        <v>Rapporterad hemort (Län, kommun, församling)</v>
      </c>
      <c r="E482" s="47" t="s">
        <v>85</v>
      </c>
      <c r="F482" s="1" t="s">
        <v>211</v>
      </c>
      <c r="G482" s="1" t="s">
        <v>207</v>
      </c>
      <c r="H482" s="1">
        <f>IF(SUM(PAR_SV!J$4:J$999)=0,0,1)</f>
        <v>0</v>
      </c>
      <c r="I482" s="1">
        <f ca="1">VLOOKUP($E482,INDIRECT("'"&amp;$G482&amp;"'!C"&amp;COLUMN(PAR_SV!$G:$G)&amp;":C"&amp;COLUMN(PAR_SV!$J:$J),FALSE),COLUMN(PAR_SV!$J:$J)-COLUMN(PAR_SV!$G:$G)+1,0)</f>
        <v>0</v>
      </c>
      <c r="J482" s="1">
        <f t="shared" ca="1" si="10"/>
        <v>0</v>
      </c>
    </row>
    <row r="483" spans="1:10" x14ac:dyDescent="0.25">
      <c r="A483" s="1" t="str">
        <f ca="1">IF(J483=1,SUM(J$2:J483),"")</f>
        <v/>
      </c>
      <c r="B483" s="1" t="str">
        <f>VLOOKUP($E483,Dold_variabelinfo!$A:$C,COLUMN(Dold_variabelinfo!$B:$B),0)</f>
        <v>LT_IN</v>
      </c>
      <c r="C483" s="1" t="str">
        <f>VLOOKUP($E483,Dold_variabelinfo!$A:$C,COLUMN(Dold_variabelinfo!$C:$C),0)</f>
        <v>Rapportör</v>
      </c>
      <c r="E483" s="47" t="s">
        <v>86</v>
      </c>
      <c r="F483" s="1" t="s">
        <v>211</v>
      </c>
      <c r="G483" s="1" t="s">
        <v>207</v>
      </c>
      <c r="H483" s="1">
        <f>IF(SUM(PAR_SV!J$4:J$999)=0,0,1)</f>
        <v>0</v>
      </c>
      <c r="I483" s="1">
        <f ca="1">VLOOKUP($E483,INDIRECT("'"&amp;$G483&amp;"'!C"&amp;COLUMN(PAR_SV!$G:$G)&amp;":C"&amp;COLUMN(PAR_SV!$J:$J),FALSE),COLUMN(PAR_SV!$J:$J)-COLUMN(PAR_SV!$G:$G)+1,0)</f>
        <v>0</v>
      </c>
      <c r="J483" s="1">
        <f t="shared" ca="1" si="10"/>
        <v>0</v>
      </c>
    </row>
    <row r="484" spans="1:10" x14ac:dyDescent="0.25">
      <c r="A484" s="1" t="str">
        <f ca="1">IF(J484=1,SUM(J$2:J484),"")</f>
        <v/>
      </c>
      <c r="B484" s="1" t="str">
        <f>VLOOKUP($E484,Dold_variabelinfo!$A:$C,COLUMN(Dold_variabelinfo!$B:$B),0)</f>
        <v>LT_KLIN</v>
      </c>
      <c r="C484" s="1" t="str">
        <f>VLOOKUP($E484,Dold_variabelinfo!$A:$C,COLUMN(Dold_variabelinfo!$C:$C),0)</f>
        <v>Klinik</v>
      </c>
      <c r="E484" s="47" t="s">
        <v>87</v>
      </c>
      <c r="F484" s="1" t="s">
        <v>211</v>
      </c>
      <c r="G484" s="1" t="s">
        <v>207</v>
      </c>
      <c r="H484" s="1">
        <f>IF(SUM(PAR_SV!J$4:J$999)=0,0,1)</f>
        <v>0</v>
      </c>
      <c r="I484" s="1">
        <f ca="1">VLOOKUP($E484,INDIRECT("'"&amp;$G484&amp;"'!C"&amp;COLUMN(PAR_SV!$G:$G)&amp;":C"&amp;COLUMN(PAR_SV!$J:$J),FALSE),COLUMN(PAR_SV!$J:$J)-COLUMN(PAR_SV!$G:$G)+1,0)</f>
        <v>0</v>
      </c>
      <c r="J484" s="1">
        <f t="shared" ca="1" si="10"/>
        <v>0</v>
      </c>
    </row>
    <row r="485" spans="1:10" x14ac:dyDescent="0.25">
      <c r="A485" s="1" t="str">
        <f ca="1">IF(J485=1,SUM(J$2:J485),"")</f>
        <v/>
      </c>
      <c r="B485" s="1" t="str">
        <f>VLOOKUP($E485,Dold_variabelinfo!$A:$C,COLUMN(Dold_variabelinfo!$B:$B),0)</f>
        <v>MDC</v>
      </c>
      <c r="C485" s="1" t="str">
        <f>VLOOKUP($E485,Dold_variabelinfo!$A:$C,COLUMN(Dold_variabelinfo!$C:$C),0)</f>
        <v>DRG-kapitel</v>
      </c>
      <c r="E485" s="47" t="s">
        <v>88</v>
      </c>
      <c r="F485" s="1" t="s">
        <v>211</v>
      </c>
      <c r="G485" s="1" t="s">
        <v>207</v>
      </c>
      <c r="H485" s="1">
        <f>IF(SUM(PAR_SV!J$4:J$999)=0,0,1)</f>
        <v>0</v>
      </c>
      <c r="I485" s="1">
        <f ca="1">VLOOKUP($E485,INDIRECT("'"&amp;$G485&amp;"'!C"&amp;COLUMN(PAR_SV!$G:$G)&amp;":C"&amp;COLUMN(PAR_SV!$J:$J),FALSE),COLUMN(PAR_SV!$J:$J)-COLUMN(PAR_SV!$G:$G)+1,0)</f>
        <v>0</v>
      </c>
      <c r="J485" s="1">
        <f t="shared" ca="1" si="10"/>
        <v>0</v>
      </c>
    </row>
    <row r="486" spans="1:10" x14ac:dyDescent="0.25">
      <c r="A486" s="1" t="str">
        <f ca="1">IF(J486=1,SUM(J$2:J486),"")</f>
        <v/>
      </c>
      <c r="B486" s="1" t="str">
        <f>VLOOKUP($E486,Dold_variabelinfo!$A:$C,COLUMN(Dold_variabelinfo!$B:$B),0)</f>
        <v>MVO</v>
      </c>
      <c r="C486" s="1" t="str">
        <f>VLOOKUP($E486,Dold_variabelinfo!$A:$C,COLUMN(Dold_variabelinfo!$C:$C),0)</f>
        <v>Medicinskt verksamhetsområde</v>
      </c>
      <c r="E486" s="47" t="s">
        <v>89</v>
      </c>
      <c r="F486" s="1" t="s">
        <v>211</v>
      </c>
      <c r="G486" s="1" t="s">
        <v>207</v>
      </c>
      <c r="H486" s="1">
        <f>IF(SUM(PAR_SV!J$4:J$999)=0,0,1)</f>
        <v>0</v>
      </c>
      <c r="I486" s="1">
        <f ca="1">VLOOKUP($E486,INDIRECT("'"&amp;$G486&amp;"'!C"&amp;COLUMN(PAR_SV!$G:$G)&amp;":C"&amp;COLUMN(PAR_SV!$J:$J),FALSE),COLUMN(PAR_SV!$J:$J)-COLUMN(PAR_SV!$G:$G)+1,0)</f>
        <v>0</v>
      </c>
      <c r="J486" s="1">
        <f t="shared" ca="1" si="10"/>
        <v>0</v>
      </c>
    </row>
    <row r="487" spans="1:10" x14ac:dyDescent="0.25">
      <c r="A487" s="1" t="str">
        <f ca="1">IF(J487=1,SUM(J$2:J487),"")</f>
        <v/>
      </c>
      <c r="B487" s="1" t="str">
        <f>VLOOKUP($E487,Dold_variabelinfo!$A:$C,COLUMN(Dold_variabelinfo!$B:$B),0)</f>
        <v>NATION</v>
      </c>
      <c r="C487" s="1" t="str">
        <f>VLOOKUP($E487,Dold_variabelinfo!$A:$C,COLUMN(Dold_variabelinfo!$C:$C),0)</f>
        <v>Land för medborgarskap (Grupperat på 11 kategorier)</v>
      </c>
      <c r="E487" s="47" t="s">
        <v>90</v>
      </c>
      <c r="F487" s="1" t="s">
        <v>211</v>
      </c>
      <c r="G487" s="1" t="s">
        <v>207</v>
      </c>
      <c r="H487" s="1">
        <f>IF(SUM(PAR_SV!J$4:J$999)=0,0,1)</f>
        <v>0</v>
      </c>
      <c r="I487" s="1">
        <f ca="1">VLOOKUP($E487,INDIRECT("'"&amp;$G487&amp;"'!C"&amp;COLUMN(PAR_SV!$G:$G)&amp;":C"&amp;COLUMN(PAR_SV!$J:$J),FALSE),COLUMN(PAR_SV!$J:$J)-COLUMN(PAR_SV!$G:$G)+1,0)</f>
        <v>0</v>
      </c>
      <c r="J487" s="1">
        <f t="shared" ca="1" si="10"/>
        <v>0</v>
      </c>
    </row>
    <row r="488" spans="1:10" x14ac:dyDescent="0.25">
      <c r="A488" s="1" t="str">
        <f ca="1">IF(J488=1,SUM(J$2:J488),"")</f>
        <v/>
      </c>
      <c r="B488" s="1" t="str">
        <f>VLOOKUP($E488,Dold_variabelinfo!$A:$C,COLUMN(Dold_variabelinfo!$B:$B),0)</f>
        <v>OP</v>
      </c>
      <c r="C488" s="1" t="str">
        <f>VLOOKUP($E488,Dold_variabelinfo!$A:$C,COLUMN(Dold_variabelinfo!$C:$C),0)</f>
        <v>Åtgärder</v>
      </c>
      <c r="E488" s="47" t="s">
        <v>91</v>
      </c>
      <c r="F488" s="1" t="s">
        <v>211</v>
      </c>
      <c r="G488" s="1" t="s">
        <v>207</v>
      </c>
      <c r="H488" s="1">
        <f>IF(SUM(PAR_SV!J$4:J$999)=0,0,1)</f>
        <v>0</v>
      </c>
      <c r="I488" s="1">
        <f ca="1">VLOOKUP($E488,INDIRECT("'"&amp;$G488&amp;"'!C"&amp;COLUMN(PAR_SV!$G:$G)&amp;":C"&amp;COLUMN(PAR_SV!$J:$J),FALSE),COLUMN(PAR_SV!$J:$J)-COLUMN(PAR_SV!$G:$G)+1,0)</f>
        <v>0</v>
      </c>
      <c r="J488" s="1">
        <f t="shared" ca="1" si="10"/>
        <v>0</v>
      </c>
    </row>
    <row r="489" spans="1:10" x14ac:dyDescent="0.25">
      <c r="A489" s="1" t="str">
        <f ca="1">IF(J489=1,SUM(J$2:J489),"")</f>
        <v/>
      </c>
      <c r="B489" s="1" t="str">
        <f>VLOOKUP($E489,Dold_variabelinfo!$A:$C,COLUMN(Dold_variabelinfo!$B:$B),0)</f>
        <v>OP_ANT</v>
      </c>
      <c r="C489" s="1" t="str">
        <f>VLOOKUP($E489,Dold_variabelinfo!$A:$C,COLUMN(Dold_variabelinfo!$C:$C),0)</f>
        <v>Antalet åtgärder</v>
      </c>
      <c r="E489" s="47" t="s">
        <v>92</v>
      </c>
      <c r="F489" s="1" t="s">
        <v>211</v>
      </c>
      <c r="G489" s="1" t="s">
        <v>207</v>
      </c>
      <c r="H489" s="1">
        <f>IF(SUM(PAR_SV!J$4:J$999)=0,0,1)</f>
        <v>0</v>
      </c>
      <c r="I489" s="1">
        <f ca="1">VLOOKUP($E489,INDIRECT("'"&amp;$G489&amp;"'!C"&amp;COLUMN(PAR_SV!$G:$G)&amp;":C"&amp;COLUMN(PAR_SV!$J:$J),FALSE),COLUMN(PAR_SV!$J:$J)-COLUMN(PAR_SV!$G:$G)+1,0)</f>
        <v>0</v>
      </c>
      <c r="J489" s="1">
        <f t="shared" ca="1" si="10"/>
        <v>0</v>
      </c>
    </row>
    <row r="490" spans="1:10" x14ac:dyDescent="0.25">
      <c r="A490" s="1" t="str">
        <f ca="1">IF(J490=1,SUM(J$2:J490),"")</f>
        <v/>
      </c>
      <c r="B490" s="1" t="str">
        <f>VLOOKUP($E490,Dold_variabelinfo!$A:$C,COLUMN(Dold_variabelinfo!$B:$B),0)</f>
        <v>OPD1-OPD30</v>
      </c>
      <c r="C490" s="1" t="str">
        <f>VLOOKUP($E490,Dold_variabelinfo!$A:$C,COLUMN(Dold_variabelinfo!$C:$C),0)</f>
        <v>Åtgärdsdatum 1-30</v>
      </c>
      <c r="E490" s="47" t="s">
        <v>93</v>
      </c>
      <c r="F490" s="1" t="s">
        <v>211</v>
      </c>
      <c r="G490" s="1" t="s">
        <v>207</v>
      </c>
      <c r="H490" s="1">
        <f>IF(SUM(PAR_SV!J$4:J$999)=0,0,1)</f>
        <v>0</v>
      </c>
      <c r="I490" s="1">
        <f ca="1">VLOOKUP($E490,INDIRECT("'"&amp;$G490&amp;"'!C"&amp;COLUMN(PAR_SV!$G:$G)&amp;":C"&amp;COLUMN(PAR_SV!$J:$J),FALSE),COLUMN(PAR_SV!$J:$J)-COLUMN(PAR_SV!$G:$G)+1,0)</f>
        <v>0</v>
      </c>
      <c r="J490" s="1">
        <f t="shared" ca="1" si="10"/>
        <v>0</v>
      </c>
    </row>
    <row r="491" spans="1:10" x14ac:dyDescent="0.25">
      <c r="A491" s="1" t="str">
        <f ca="1">IF(J491=1,SUM(J$2:J491),"")</f>
        <v/>
      </c>
      <c r="B491" s="1" t="str">
        <f>VLOOKUP($E491,Dold_variabelinfo!$A:$C,COLUMN(Dold_variabelinfo!$B:$B),0)</f>
        <v>PEKARE</v>
      </c>
      <c r="C491" s="1" t="str">
        <f>VLOOKUP($E491,Dold_variabelinfo!$A:$C,COLUMN(Dold_variabelinfo!$C:$C),0)</f>
        <v>Ordningsnummer på diagnos som har föranlett operationen</v>
      </c>
      <c r="E491" s="47" t="s">
        <v>323</v>
      </c>
      <c r="F491" s="1" t="s">
        <v>211</v>
      </c>
      <c r="G491" s="1" t="s">
        <v>207</v>
      </c>
      <c r="H491" s="1">
        <f>IF(SUM(PAR_SV!J$4:J$999)=0,0,1)</f>
        <v>0</v>
      </c>
      <c r="I491" s="1">
        <f ca="1">VLOOKUP($E491,INDIRECT("'"&amp;$G491&amp;"'!C"&amp;COLUMN(PAR_SV!$G:$G)&amp;":C"&amp;COLUMN(PAR_SV!$J:$J),FALSE),COLUMN(PAR_SV!$J:$J)-COLUMN(PAR_SV!$G:$G)+1,0)</f>
        <v>0</v>
      </c>
      <c r="J491" s="1">
        <f t="shared" ca="1" si="10"/>
        <v>0</v>
      </c>
    </row>
    <row r="492" spans="1:10" x14ac:dyDescent="0.25">
      <c r="A492" s="1" t="str">
        <f ca="1">IF(J492=1,SUM(J$2:J492),"")</f>
        <v/>
      </c>
      <c r="B492" s="1" t="str">
        <f>VLOOKUP($E492,Dold_variabelinfo!$A:$C,COLUMN(Dold_variabelinfo!$B:$B),0)</f>
        <v>PNRQ</v>
      </c>
      <c r="C492" s="1" t="str">
        <f>VLOOKUP($E492,Dold_variabelinfo!$A:$C,COLUMN(Dold_variabelinfo!$C:$C),0)</f>
        <v>Personnummerkvalitet</v>
      </c>
      <c r="E492" s="47" t="s">
        <v>324</v>
      </c>
      <c r="F492" s="1" t="s">
        <v>211</v>
      </c>
      <c r="G492" s="1" t="s">
        <v>207</v>
      </c>
      <c r="H492" s="1">
        <f>IF(SUM(PAR_SV!J$4:J$999)=0,0,1)</f>
        <v>0</v>
      </c>
      <c r="I492" s="1">
        <f ca="1">VLOOKUP($E492,INDIRECT("'"&amp;$G492&amp;"'!C"&amp;COLUMN(PAR_SV!$G:$G)&amp;":C"&amp;COLUMN(PAR_SV!$J:$J),FALSE),COLUMN(PAR_SV!$J:$J)-COLUMN(PAR_SV!$G:$G)+1,0)</f>
        <v>0</v>
      </c>
      <c r="J492" s="1">
        <f t="shared" ca="1" si="10"/>
        <v>0</v>
      </c>
    </row>
    <row r="493" spans="1:10" x14ac:dyDescent="0.25">
      <c r="A493" s="1" t="str">
        <f ca="1">IF(J493=1,SUM(J$2:J493),"")</f>
        <v/>
      </c>
      <c r="B493" s="1" t="str">
        <f>VLOOKUP($E493,Dold_variabelinfo!$A:$C,COLUMN(Dold_variabelinfo!$B:$B),0)</f>
        <v>PVARD</v>
      </c>
      <c r="C493" s="1" t="str">
        <f>VLOOKUP($E493,Dold_variabelinfo!$A:$C,COLUMN(Dold_variabelinfo!$C:$C),0)</f>
        <v>Planerad vårdkontakt</v>
      </c>
      <c r="E493" s="47" t="s">
        <v>94</v>
      </c>
      <c r="F493" s="1" t="s">
        <v>211</v>
      </c>
      <c r="G493" s="1" t="s">
        <v>207</v>
      </c>
      <c r="H493" s="1">
        <f>IF(SUM(PAR_SV!J$4:J$999)=0,0,1)</f>
        <v>0</v>
      </c>
      <c r="I493" s="1">
        <f ca="1">VLOOKUP($E493,INDIRECT("'"&amp;$G493&amp;"'!C"&amp;COLUMN(PAR_SV!$G:$G)&amp;":C"&amp;COLUMN(PAR_SV!$J:$J),FALSE),COLUMN(PAR_SV!$J:$J)-COLUMN(PAR_SV!$G:$G)+1,0)</f>
        <v>0</v>
      </c>
      <c r="J493" s="1">
        <f t="shared" ca="1" si="10"/>
        <v>0</v>
      </c>
    </row>
    <row r="494" spans="1:10" x14ac:dyDescent="0.25">
      <c r="A494" s="1" t="str">
        <f ca="1">IF(J494=1,SUM(J$2:J494),"")</f>
        <v/>
      </c>
      <c r="B494" s="1" t="str">
        <f>VLOOKUP($E494,Dold_variabelinfo!$A:$C,COLUMN(Dold_variabelinfo!$B:$B),0)</f>
        <v>RTC</v>
      </c>
      <c r="C494" s="1" t="str">
        <f>VLOOKUP($E494,Dold_variabelinfo!$A:$C,COLUMN(Dold_variabelinfo!$C:$C),0)</f>
        <v>Kvalitetsvariabel-DRG</v>
      </c>
      <c r="E494" s="47" t="s">
        <v>95</v>
      </c>
      <c r="F494" s="1" t="s">
        <v>211</v>
      </c>
      <c r="G494" s="1" t="s">
        <v>207</v>
      </c>
      <c r="H494" s="1">
        <f>IF(SUM(PAR_SV!J$4:J$999)=0,0,1)</f>
        <v>0</v>
      </c>
      <c r="I494" s="1">
        <f ca="1">VLOOKUP($E494,INDIRECT("'"&amp;$G494&amp;"'!C"&amp;COLUMN(PAR_SV!$G:$G)&amp;":C"&amp;COLUMN(PAR_SV!$J:$J),FALSE),COLUMN(PAR_SV!$J:$J)-COLUMN(PAR_SV!$G:$G)+1,0)</f>
        <v>0</v>
      </c>
      <c r="J494" s="1">
        <f t="shared" ca="1" si="10"/>
        <v>0</v>
      </c>
    </row>
    <row r="495" spans="1:10" x14ac:dyDescent="0.25">
      <c r="A495" s="1" t="str">
        <f ca="1">IF(J495=1,SUM(J$2:J495),"")</f>
        <v/>
      </c>
      <c r="B495" s="1" t="str">
        <f>VLOOKUP($E495,Dold_variabelinfo!$A:$C,COLUMN(Dold_variabelinfo!$B:$B),0)</f>
        <v>SENINV</v>
      </c>
      <c r="C495" s="1" t="str">
        <f>VLOOKUP($E495,Dold_variabelinfo!$A:$C,COLUMN(Dold_variabelinfo!$C:$C),0)</f>
        <v>Senaste invandring</v>
      </c>
      <c r="E495" s="47" t="s">
        <v>96</v>
      </c>
      <c r="F495" s="1" t="s">
        <v>211</v>
      </c>
      <c r="G495" s="1" t="s">
        <v>207</v>
      </c>
      <c r="H495" s="1">
        <f>IF(SUM(PAR_SV!J$4:J$999)=0,0,1)</f>
        <v>0</v>
      </c>
      <c r="I495" s="1">
        <f ca="1">VLOOKUP($E495,INDIRECT("'"&amp;$G495&amp;"'!C"&amp;COLUMN(PAR_SV!$G:$G)&amp;":C"&amp;COLUMN(PAR_SV!$J:$J),FALSE),COLUMN(PAR_SV!$J:$J)-COLUMN(PAR_SV!$G:$G)+1,0)</f>
        <v>0</v>
      </c>
      <c r="J495" s="1">
        <f t="shared" ca="1" si="10"/>
        <v>0</v>
      </c>
    </row>
    <row r="496" spans="1:10" x14ac:dyDescent="0.25">
      <c r="A496" s="1" t="str">
        <f ca="1">IF(J496=1,SUM(J$2:J496),"")</f>
        <v/>
      </c>
      <c r="B496" s="1" t="str">
        <f>VLOOKUP($E496,Dold_variabelinfo!$A:$C,COLUMN(Dold_variabelinfo!$B:$B),0)</f>
        <v>SENUTV</v>
      </c>
      <c r="C496" s="1" t="str">
        <f>VLOOKUP($E496,Dold_variabelinfo!$A:$C,COLUMN(Dold_variabelinfo!$C:$C),0)</f>
        <v>Senaste utvandring</v>
      </c>
      <c r="E496" s="47" t="s">
        <v>97</v>
      </c>
      <c r="F496" s="1" t="s">
        <v>211</v>
      </c>
      <c r="G496" s="1" t="s">
        <v>207</v>
      </c>
      <c r="H496" s="1">
        <f>IF(SUM(PAR_SV!J$4:J$999)=0,0,1)</f>
        <v>0</v>
      </c>
      <c r="I496" s="1">
        <f ca="1">VLOOKUP($E496,INDIRECT("'"&amp;$G496&amp;"'!C"&amp;COLUMN(PAR_SV!$G:$G)&amp;":C"&amp;COLUMN(PAR_SV!$J:$J),FALSE),COLUMN(PAR_SV!$J:$J)-COLUMN(PAR_SV!$G:$G)+1,0)</f>
        <v>0</v>
      </c>
      <c r="J496" s="1">
        <f t="shared" ca="1" si="10"/>
        <v>0</v>
      </c>
    </row>
    <row r="497" spans="1:11" x14ac:dyDescent="0.25">
      <c r="A497" s="1" t="str">
        <f ca="1">IF(J497=1,SUM(J$2:J497),"")</f>
        <v/>
      </c>
      <c r="B497" s="1" t="str">
        <f>VLOOKUP($E497,Dold_variabelinfo!$A:$C,COLUMN(Dold_variabelinfo!$B:$B),0)</f>
        <v>SJUKHUS</v>
      </c>
      <c r="C497" s="1" t="str">
        <f>VLOOKUP($E497,Dold_variabelinfo!$A:$C,COLUMN(Dold_variabelinfo!$C:$C),0)</f>
        <v>Sjukhus</v>
      </c>
      <c r="E497" s="47" t="s">
        <v>98</v>
      </c>
      <c r="F497" s="1" t="s">
        <v>211</v>
      </c>
      <c r="G497" s="1" t="s">
        <v>207</v>
      </c>
      <c r="H497" s="1">
        <f>IF(SUM(PAR_SV!J$4:J$999)=0,0,1)</f>
        <v>0</v>
      </c>
      <c r="I497" s="1">
        <f ca="1">VLOOKUP($E497,INDIRECT("'"&amp;$G497&amp;"'!C"&amp;COLUMN(PAR_SV!$G:$G)&amp;":C"&amp;COLUMN(PAR_SV!$J:$J),FALSE),COLUMN(PAR_SV!$J:$J)-COLUMN(PAR_SV!$G:$G)+1,0)</f>
        <v>0</v>
      </c>
      <c r="J497" s="1">
        <f t="shared" ca="1" si="10"/>
        <v>0</v>
      </c>
    </row>
    <row r="498" spans="1:11" x14ac:dyDescent="0.25">
      <c r="A498" s="1" t="str">
        <f ca="1">IF(J498=1,SUM(J$2:J498),"")</f>
        <v/>
      </c>
      <c r="B498" s="1" t="str">
        <f>VLOOKUP($E498,Dold_variabelinfo!$A:$C,COLUMN(Dold_variabelinfo!$B:$B),0)</f>
        <v>SLUTRAPPORTERAD</v>
      </c>
      <c r="C498" s="1" t="str">
        <f>VLOOKUP($E498,Dold_variabelinfo!$A:$C,COLUMN(Dold_variabelinfo!$C:$C),0)</f>
        <v>Månadsdata, markerar om en vårdkontakt rapporterats in för sista gången i enlighet med föreskriften</v>
      </c>
      <c r="E498" s="47" t="s">
        <v>271</v>
      </c>
      <c r="F498" s="1" t="s">
        <v>211</v>
      </c>
      <c r="G498" s="1" t="s">
        <v>207</v>
      </c>
      <c r="H498" s="1">
        <f>IF(SUM(PAR_SV!J$4:J$999)=0,0,1)</f>
        <v>0</v>
      </c>
      <c r="I498" s="1">
        <f ca="1">VLOOKUP($E498,INDIRECT("'"&amp;$G498&amp;"'!C"&amp;COLUMN(PAR_SV!$G:$G)&amp;":C"&amp;COLUMN(PAR_SV!$J:$J),FALSE),COLUMN(PAR_SV!$J:$J)-COLUMN(PAR_SV!$G:$G)+1,0)</f>
        <v>0</v>
      </c>
      <c r="J498" s="1">
        <f t="shared" ca="1" si="10"/>
        <v>0</v>
      </c>
    </row>
    <row r="499" spans="1:11" x14ac:dyDescent="0.25">
      <c r="A499" s="1" t="str">
        <f ca="1">IF(J499=1,SUM(J$2:J499),"")</f>
        <v/>
      </c>
      <c r="B499" s="1" t="str">
        <f>VLOOKUP($E499,Dold_variabelinfo!$A:$C,COLUMN(Dold_variabelinfo!$B:$B),0)</f>
        <v>UTDATUM</v>
      </c>
      <c r="C499" s="1" t="str">
        <f>VLOOKUP($E499,Dold_variabelinfo!$A:$C,COLUMN(Dold_variabelinfo!$C:$C),0)</f>
        <v>Utskrivningsdatum numeriskt format</v>
      </c>
      <c r="E499" s="47" t="s">
        <v>99</v>
      </c>
      <c r="F499" s="1" t="s">
        <v>211</v>
      </c>
      <c r="G499" s="1" t="s">
        <v>207</v>
      </c>
      <c r="H499" s="1">
        <f>IF(SUM(PAR_SV!J$4:J$999)=0,0,1)</f>
        <v>0</v>
      </c>
      <c r="I499" s="1">
        <f ca="1">VLOOKUP($E499,INDIRECT("'"&amp;$G499&amp;"'!C"&amp;COLUMN(PAR_SV!$G:$G)&amp;":C"&amp;COLUMN(PAR_SV!$J:$J),FALSE),COLUMN(PAR_SV!$J:$J)-COLUMN(PAR_SV!$G:$G)+1,0)</f>
        <v>0</v>
      </c>
      <c r="J499" s="1">
        <f t="shared" ca="1" si="10"/>
        <v>0</v>
      </c>
    </row>
    <row r="500" spans="1:11" x14ac:dyDescent="0.25">
      <c r="A500" s="1" t="str">
        <f ca="1">IF(J500=1,SUM(J$2:J500),"")</f>
        <v/>
      </c>
      <c r="B500" s="1" t="str">
        <f>VLOOKUP($E500,Dold_variabelinfo!$A:$C,COLUMN(Dold_variabelinfo!$B:$B),0)</f>
        <v>UTDATUMA</v>
      </c>
      <c r="C500" s="1" t="str">
        <f>VLOOKUP($E500,Dold_variabelinfo!$A:$C,COLUMN(Dold_variabelinfo!$C:$C),0)</f>
        <v>Utskrivningsdatum alfanumeriskt format</v>
      </c>
      <c r="E500" s="47" t="s">
        <v>100</v>
      </c>
      <c r="F500" s="1" t="s">
        <v>211</v>
      </c>
      <c r="G500" s="1" t="s">
        <v>207</v>
      </c>
      <c r="H500" s="1">
        <f>IF(SUM(PAR_SV!J$4:J$999)=0,0,1)</f>
        <v>0</v>
      </c>
      <c r="I500" s="1">
        <f ca="1">VLOOKUP($E500,INDIRECT("'"&amp;$G500&amp;"'!C"&amp;COLUMN(PAR_SV!$G:$G)&amp;":C"&amp;COLUMN(PAR_SV!$J:$J),FALSE),COLUMN(PAR_SV!$J:$J)-COLUMN(PAR_SV!$G:$G)+1,0)</f>
        <v>0</v>
      </c>
      <c r="J500" s="1">
        <f t="shared" ca="1" si="10"/>
        <v>0</v>
      </c>
    </row>
    <row r="501" spans="1:11" x14ac:dyDescent="0.25">
      <c r="A501" s="1" t="str">
        <f ca="1">IF(J501=1,SUM(J$2:J501),"")</f>
        <v/>
      </c>
      <c r="B501" s="1" t="str">
        <f>VLOOKUP($E501,Dold_variabelinfo!$A:$C,COLUMN(Dold_variabelinfo!$B:$B),0)</f>
        <v>UTSATT</v>
      </c>
      <c r="C501" s="1" t="str">
        <f>VLOOKUP($E501,Dold_variabelinfo!$A:$C,COLUMN(Dold_variabelinfo!$C:$C),0)</f>
        <v>Utskrivningssätt</v>
      </c>
      <c r="E501" s="47" t="s">
        <v>101</v>
      </c>
      <c r="F501" s="1" t="s">
        <v>211</v>
      </c>
      <c r="G501" s="1" t="s">
        <v>207</v>
      </c>
      <c r="H501" s="1">
        <f>IF(SUM(PAR_SV!J$4:J$999)=0,0,1)</f>
        <v>0</v>
      </c>
      <c r="I501" s="1">
        <f ca="1">VLOOKUP($E501,INDIRECT("'"&amp;$G501&amp;"'!C"&amp;COLUMN(PAR_SV!$G:$G)&amp;":C"&amp;COLUMN(PAR_SV!$J:$J),FALSE),COLUMN(PAR_SV!$J:$J)-COLUMN(PAR_SV!$G:$G)+1,0)</f>
        <v>0</v>
      </c>
      <c r="J501" s="1">
        <f t="shared" ca="1" si="10"/>
        <v>0</v>
      </c>
    </row>
    <row r="502" spans="1:11" x14ac:dyDescent="0.25">
      <c r="A502" s="1" t="str">
        <f ca="1">IF(J502=1,SUM(J$2:J502),"")</f>
        <v/>
      </c>
      <c r="B502" s="1" t="str">
        <f>VLOOKUP($E502,Dold_variabelinfo!$A:$C,COLUMN(Dold_variabelinfo!$B:$B),0)</f>
        <v>VTID</v>
      </c>
      <c r="C502" s="1" t="str">
        <f>VLOOKUP($E502,Dold_variabelinfo!$A:$C,COLUMN(Dold_variabelinfo!$C:$C),0)</f>
        <v>Vårdtid</v>
      </c>
      <c r="E502" s="47" t="s">
        <v>102</v>
      </c>
      <c r="F502" s="1" t="s">
        <v>211</v>
      </c>
      <c r="G502" s="1" t="s">
        <v>207</v>
      </c>
      <c r="H502" s="1">
        <f>IF(SUM(PAR_SV!J$4:J$999)=0,0,1)</f>
        <v>0</v>
      </c>
      <c r="I502" s="1">
        <f ca="1">VLOOKUP($E502,INDIRECT("'"&amp;$G502&amp;"'!C"&amp;COLUMN(PAR_SV!$G:$G)&amp;":C"&amp;COLUMN(PAR_SV!$J:$J),FALSE),COLUMN(PAR_SV!$J:$J)-COLUMN(PAR_SV!$G:$G)+1,0)</f>
        <v>0</v>
      </c>
      <c r="J502" s="1">
        <f t="shared" ca="1" si="10"/>
        <v>0</v>
      </c>
    </row>
    <row r="503" spans="1:11" x14ac:dyDescent="0.25">
      <c r="A503" s="1" t="str">
        <f>IF(J503=1,SUM(J$2:J503),"")</f>
        <v/>
      </c>
      <c r="F503" s="1" t="s">
        <v>212</v>
      </c>
      <c r="G503" s="1" t="s">
        <v>208</v>
      </c>
      <c r="H503" s="1">
        <f>IF(SUM(PAR_OV!J$4:J$1003)=0,0,1)</f>
        <v>0</v>
      </c>
      <c r="I503" s="1">
        <v>1</v>
      </c>
      <c r="J503" s="1">
        <f>H503*I503</f>
        <v>0</v>
      </c>
    </row>
    <row r="504" spans="1:11" x14ac:dyDescent="0.25">
      <c r="A504" s="1" t="str">
        <f>IF(J504=1,SUM(J$2:J504),"")</f>
        <v/>
      </c>
      <c r="F504" s="1" t="s">
        <v>212</v>
      </c>
      <c r="G504" s="1" t="s">
        <v>208</v>
      </c>
      <c r="H504" s="1">
        <f>IF(SUM(PAR_OV!J$4:J$1003)=0,0,1)</f>
        <v>0</v>
      </c>
      <c r="I504" s="1">
        <v>1</v>
      </c>
      <c r="J504" s="1">
        <f>H504*I504</f>
        <v>0</v>
      </c>
    </row>
    <row r="505" spans="1:11" x14ac:dyDescent="0.25">
      <c r="A505" s="1" t="str">
        <f>IF(J505=1,SUM(J$2:J505),"")</f>
        <v/>
      </c>
      <c r="B505" s="1" t="str">
        <f>VLOOKUP(F505,Dold_registerinfo!$A:$E,COLUMN(Dold_registerinfo!$D:$D),0)</f>
        <v>Patientregistret öppenvård (PAR_OV)</v>
      </c>
      <c r="F505" s="1" t="s">
        <v>212</v>
      </c>
      <c r="G505" s="1" t="s">
        <v>208</v>
      </c>
      <c r="H505" s="1">
        <f>IF(SUM(PAR_OV!J$4:J$1003)=0,0,1)</f>
        <v>0</v>
      </c>
      <c r="I505" s="1">
        <v>1</v>
      </c>
      <c r="J505" s="1">
        <f t="shared" ref="J505:J507" si="11">H505*I505</f>
        <v>0</v>
      </c>
      <c r="K505" s="1" t="s">
        <v>308</v>
      </c>
    </row>
    <row r="506" spans="1:11" x14ac:dyDescent="0.25">
      <c r="A506" s="1" t="str">
        <f>IF(J506=1,SUM(J$2:J506),"")</f>
        <v/>
      </c>
      <c r="B506" s="19" t="s">
        <v>2</v>
      </c>
      <c r="C506" s="19" t="s">
        <v>3</v>
      </c>
      <c r="D506" s="19"/>
      <c r="F506" s="1" t="s">
        <v>212</v>
      </c>
      <c r="G506" s="1" t="s">
        <v>208</v>
      </c>
      <c r="H506" s="1">
        <f>IF(SUM(PAR_OV!J$4:J$1003)=0,0,1)</f>
        <v>0</v>
      </c>
      <c r="I506" s="1">
        <v>1</v>
      </c>
      <c r="J506" s="1">
        <f t="shared" si="11"/>
        <v>0</v>
      </c>
      <c r="K506" s="1" t="s">
        <v>308</v>
      </c>
    </row>
    <row r="507" spans="1:11" x14ac:dyDescent="0.25">
      <c r="A507" s="1" t="str">
        <f ca="1">IF(J507=1,SUM(J$2:J507),"")</f>
        <v/>
      </c>
      <c r="B507" s="1" t="str">
        <f>VLOOKUP($E507,Dold_variabelinfo!$A:$C,COLUMN(Dold_variabelinfo!$B:$B),0)</f>
        <v>ALDER</v>
      </c>
      <c r="C507" s="1" t="str">
        <f>VLOOKUP($E507,Dold_variabelinfo!$A:$C,COLUMN(Dold_variabelinfo!$C:$C),0)</f>
        <v xml:space="preserve">Ålder </v>
      </c>
      <c r="E507" s="47" t="s">
        <v>103</v>
      </c>
      <c r="F507" s="1" t="s">
        <v>212</v>
      </c>
      <c r="G507" s="1" t="s">
        <v>208</v>
      </c>
      <c r="H507" s="1">
        <f>IF(SUM(PAR_OV!J$4:J$1003)=0,0,1)</f>
        <v>0</v>
      </c>
      <c r="I507" s="1">
        <f ca="1">VLOOKUP($E507,INDIRECT("'"&amp;$G507&amp;"'!C"&amp;COLUMN(PAR_OV!$G:$G)&amp;":C"&amp;COLUMN(PAR_OV!$J:$J),FALSE),COLUMN(PAR_OV!$J:$J)-COLUMN(PAR_OV!$G:$G)+1,0)</f>
        <v>0</v>
      </c>
      <c r="J507" s="1">
        <f t="shared" ca="1" si="11"/>
        <v>0</v>
      </c>
    </row>
    <row r="508" spans="1:11" x14ac:dyDescent="0.25">
      <c r="A508" s="1" t="str">
        <f ca="1">IF(J508=1,SUM(J$2:J508),"")</f>
        <v/>
      </c>
      <c r="B508" s="1" t="str">
        <f>VLOOKUP($E508,Dold_variabelinfo!$A:$C,COLUMN(Dold_variabelinfo!$B:$B),0)</f>
        <v>ALDER_S</v>
      </c>
      <c r="C508" s="1" t="str">
        <f>VLOOKUP($E508,Dold_variabelinfo!$A:$C,COLUMN(Dold_variabelinfo!$C:$C),0)</f>
        <v>Ålder</v>
      </c>
      <c r="E508" s="47" t="s">
        <v>104</v>
      </c>
      <c r="F508" s="1" t="s">
        <v>212</v>
      </c>
      <c r="G508" s="1" t="s">
        <v>208</v>
      </c>
      <c r="H508" s="1">
        <f>IF(SUM(PAR_OV!J$4:J$1003)=0,0,1)</f>
        <v>0</v>
      </c>
      <c r="I508" s="1">
        <f ca="1">VLOOKUP($E508,INDIRECT("'"&amp;$G508&amp;"'!C"&amp;COLUMN(PAR_OV!$G:$G)&amp;":C"&amp;COLUMN(PAR_OV!$J:$J),FALSE),COLUMN(PAR_OV!$J:$J)-COLUMN(PAR_OV!$G:$G)+1,0)</f>
        <v>0</v>
      </c>
      <c r="J508" s="1">
        <f ca="1">H508*I508</f>
        <v>0</v>
      </c>
    </row>
    <row r="509" spans="1:11" x14ac:dyDescent="0.25">
      <c r="A509" s="1" t="str">
        <f ca="1">IF(J509=1,SUM(J$2:J509),"")</f>
        <v/>
      </c>
      <c r="B509" s="1" t="str">
        <f>VLOOKUP($E509,Dold_variabelinfo!$A:$C,COLUMN(Dold_variabelinfo!$B:$B),0)</f>
        <v>ANE1</v>
      </c>
      <c r="C509" s="1" t="str">
        <f>VLOOKUP($E509,Dold_variabelinfo!$A:$C,COLUMN(Dold_variabelinfo!$C:$C),0)</f>
        <v>Anestesikod 1</v>
      </c>
      <c r="E509" s="47" t="s">
        <v>105</v>
      </c>
      <c r="F509" s="1" t="s">
        <v>212</v>
      </c>
      <c r="G509" s="1" t="s">
        <v>208</v>
      </c>
      <c r="H509" s="1">
        <f>IF(SUM(PAR_OV!J$4:J$1003)=0,0,1)</f>
        <v>0</v>
      </c>
      <c r="I509" s="1">
        <f ca="1">VLOOKUP($E509,INDIRECT("'"&amp;$G509&amp;"'!C"&amp;COLUMN(PAR_OV!$G:$G)&amp;":C"&amp;COLUMN(PAR_OV!$J:$J),FALSE),COLUMN(PAR_OV!$J:$J)-COLUMN(PAR_OV!$G:$G)+1,0)</f>
        <v>0</v>
      </c>
      <c r="J509" s="1">
        <f t="shared" ref="J509:J552" ca="1" si="12">H509*I509</f>
        <v>0</v>
      </c>
    </row>
    <row r="510" spans="1:11" x14ac:dyDescent="0.25">
      <c r="A510" s="1" t="str">
        <f ca="1">IF(J510=1,SUM(J$2:J510),"")</f>
        <v/>
      </c>
      <c r="B510" s="1" t="str">
        <f>VLOOKUP($E510,Dold_variabelinfo!$A:$C,COLUMN(Dold_variabelinfo!$B:$B),0)</f>
        <v>ANE2</v>
      </c>
      <c r="C510" s="1" t="str">
        <f>VLOOKUP($E510,Dold_variabelinfo!$A:$C,COLUMN(Dold_variabelinfo!$C:$C),0)</f>
        <v>Anestesikod 2</v>
      </c>
      <c r="E510" s="47" t="s">
        <v>106</v>
      </c>
      <c r="F510" s="1" t="s">
        <v>212</v>
      </c>
      <c r="G510" s="1" t="s">
        <v>208</v>
      </c>
      <c r="H510" s="1">
        <f>IF(SUM(PAR_OV!J$4:J$1003)=0,0,1)</f>
        <v>0</v>
      </c>
      <c r="I510" s="1">
        <f ca="1">VLOOKUP($E510,INDIRECT("'"&amp;$G510&amp;"'!C"&amp;COLUMN(PAR_OV!$G:$G)&amp;":C"&amp;COLUMN(PAR_OV!$J:$J),FALSE),COLUMN(PAR_OV!$J:$J)-COLUMN(PAR_OV!$G:$G)+1,0)</f>
        <v>0</v>
      </c>
      <c r="J510" s="1">
        <f t="shared" ca="1" si="12"/>
        <v>0</v>
      </c>
    </row>
    <row r="511" spans="1:11" x14ac:dyDescent="0.25">
      <c r="A511" s="1" t="str">
        <f ca="1">IF(J511=1,SUM(J$2:J511),"")</f>
        <v/>
      </c>
      <c r="B511" s="1" t="str">
        <f>VLOOKUP($E511,Dold_variabelinfo!$A:$C,COLUMN(Dold_variabelinfo!$B:$B),0)</f>
        <v>AR</v>
      </c>
      <c r="C511" s="1" t="str">
        <f>VLOOKUP($E511,Dold_variabelinfo!$A:$C,COLUMN(Dold_variabelinfo!$C:$C),0)</f>
        <v>År</v>
      </c>
      <c r="E511" s="47" t="s">
        <v>107</v>
      </c>
      <c r="F511" s="1" t="s">
        <v>212</v>
      </c>
      <c r="G511" s="1" t="s">
        <v>208</v>
      </c>
      <c r="H511" s="1">
        <f>IF(SUM(PAR_OV!J$4:J$1003)=0,0,1)</f>
        <v>0</v>
      </c>
      <c r="I511" s="1">
        <f ca="1">VLOOKUP($E511,INDIRECT("'"&amp;$G511&amp;"'!C"&amp;COLUMN(PAR_OV!$G:$G)&amp;":C"&amp;COLUMN(PAR_OV!$J:$J),FALSE),COLUMN(PAR_OV!$J:$J)-COLUMN(PAR_OV!$G:$G)+1,0)</f>
        <v>0</v>
      </c>
      <c r="J511" s="1">
        <f t="shared" ca="1" si="12"/>
        <v>0</v>
      </c>
    </row>
    <row r="512" spans="1:11" x14ac:dyDescent="0.25">
      <c r="A512" s="1" t="str">
        <f ca="1">IF(J512=1,SUM(J$2:J512),"")</f>
        <v/>
      </c>
      <c r="B512" s="1" t="str">
        <f>VLOOKUP($E512,Dold_variabelinfo!$A:$C,COLUMN(Dold_variabelinfo!$B:$B),0)</f>
        <v>ATC</v>
      </c>
      <c r="C512" s="1" t="str">
        <f>VLOOKUP($E512,Dold_variabelinfo!$A:$C,COLUMN(Dold_variabelinfo!$C:$C),0)</f>
        <v>ATC-diagnoskoder</v>
      </c>
      <c r="E512" s="47" t="s">
        <v>108</v>
      </c>
      <c r="F512" s="1" t="s">
        <v>212</v>
      </c>
      <c r="G512" s="1" t="s">
        <v>208</v>
      </c>
      <c r="H512" s="1">
        <f>IF(SUM(PAR_OV!J$4:J$1003)=0,0,1)</f>
        <v>0</v>
      </c>
      <c r="I512" s="1">
        <f ca="1">VLOOKUP($E512,INDIRECT("'"&amp;$G512&amp;"'!C"&amp;COLUMN(PAR_OV!$G:$G)&amp;":C"&amp;COLUMN(PAR_OV!$J:$J),FALSE),COLUMN(PAR_OV!$J:$J)-COLUMN(PAR_OV!$G:$G)+1,0)</f>
        <v>0</v>
      </c>
      <c r="J512" s="1">
        <f t="shared" ca="1" si="12"/>
        <v>0</v>
      </c>
    </row>
    <row r="513" spans="1:10" x14ac:dyDescent="0.25">
      <c r="A513" s="1" t="str">
        <f ca="1">IF(J513=1,SUM(J$2:J513),"")</f>
        <v/>
      </c>
      <c r="B513" s="1" t="str">
        <f>VLOOKUP($E513,Dold_variabelinfo!$A:$C,COLUMN(Dold_variabelinfo!$B:$B),0)</f>
        <v>ATCO</v>
      </c>
      <c r="C513" s="1" t="str">
        <f>VLOOKUP($E513,Dold_variabelinfo!$A:$C,COLUMN(Dold_variabelinfo!$C:$C),0)</f>
        <v>ATC-åtgärdskoder</v>
      </c>
      <c r="E513" s="47" t="s">
        <v>109</v>
      </c>
      <c r="F513" s="1" t="s">
        <v>212</v>
      </c>
      <c r="G513" s="1" t="s">
        <v>208</v>
      </c>
      <c r="H513" s="1">
        <f>IF(SUM(PAR_OV!J$4:J$1003)=0,0,1)</f>
        <v>0</v>
      </c>
      <c r="I513" s="1">
        <f ca="1">VLOOKUP($E513,INDIRECT("'"&amp;$G513&amp;"'!C"&amp;COLUMN(PAR_OV!$G:$G)&amp;":C"&amp;COLUMN(PAR_OV!$J:$J),FALSE),COLUMN(PAR_OV!$J:$J)-COLUMN(PAR_OV!$G:$G)+1,0)</f>
        <v>0</v>
      </c>
      <c r="J513" s="1">
        <f t="shared" ca="1" si="12"/>
        <v>0</v>
      </c>
    </row>
    <row r="514" spans="1:10" x14ac:dyDescent="0.25">
      <c r="A514" s="1" t="str">
        <f ca="1">IF(J514=1,SUM(J$2:J514),"")</f>
        <v/>
      </c>
      <c r="B514" s="1" t="str">
        <f>VLOOKUP($E514,Dold_variabelinfo!$A:$C,COLUMN(Dold_variabelinfo!$B:$B),0)</f>
        <v>AVBR_AKUT</v>
      </c>
      <c r="C514" s="1" t="str">
        <f>VLOOKUP($E514,Dold_variabelinfo!$A:$C,COLUMN(Dold_variabelinfo!$C:$C),0)</f>
        <v>Avbruten vård på akutmottagning</v>
      </c>
      <c r="E514" s="47" t="s">
        <v>817</v>
      </c>
      <c r="F514" s="1" t="s">
        <v>212</v>
      </c>
      <c r="G514" s="1" t="s">
        <v>208</v>
      </c>
      <c r="H514" s="1">
        <f>IF(SUM(PAR_OV!J$4:J$1003)=0,0,1)</f>
        <v>0</v>
      </c>
      <c r="I514" s="1">
        <f ca="1">VLOOKUP($E514,INDIRECT("'"&amp;$G514&amp;"'!C"&amp;COLUMN(PAR_OV!$G:$G)&amp;":C"&amp;COLUMN(PAR_OV!$J:$J),FALSE),COLUMN(PAR_OV!$J:$J)-COLUMN(PAR_OV!$G:$G)+1,0)</f>
        <v>0</v>
      </c>
      <c r="J514" s="1">
        <f t="shared" ca="1" si="12"/>
        <v>0</v>
      </c>
    </row>
    <row r="515" spans="1:10" x14ac:dyDescent="0.25">
      <c r="A515" s="1" t="str">
        <f ca="1">IF(J515=1,SUM(J$2:J515),"")</f>
        <v/>
      </c>
      <c r="B515" s="1" t="str">
        <f>VLOOKUP($E515,Dold_variabelinfo!$A:$C,COLUMN(Dold_variabelinfo!$B:$B),0)</f>
        <v>BED_AKUT_TIDPUNKT</v>
      </c>
      <c r="C515" s="1" t="str">
        <f>VLOOKUP($E515,Dold_variabelinfo!$A:$C,COLUMN(Dold_variabelinfo!$C:$C),0)</f>
        <v>Tidpunkt för läkarbedömning på akutmottagning</v>
      </c>
      <c r="E515" s="47" t="s">
        <v>110</v>
      </c>
      <c r="F515" s="1" t="s">
        <v>212</v>
      </c>
      <c r="G515" s="1" t="s">
        <v>208</v>
      </c>
      <c r="H515" s="1">
        <f>IF(SUM(PAR_OV!J$4:J$1003)=0,0,1)</f>
        <v>0</v>
      </c>
      <c r="I515" s="1">
        <f ca="1">VLOOKUP($E515,INDIRECT("'"&amp;$G515&amp;"'!C"&amp;COLUMN(PAR_OV!$G:$G)&amp;":C"&amp;COLUMN(PAR_OV!$J:$J),FALSE),COLUMN(PAR_OV!$J:$J)-COLUMN(PAR_OV!$G:$G)+1,0)</f>
        <v>0</v>
      </c>
      <c r="J515" s="1">
        <f t="shared" ca="1" si="12"/>
        <v>0</v>
      </c>
    </row>
    <row r="516" spans="1:10" x14ac:dyDescent="0.25">
      <c r="A516" s="1" t="str">
        <f ca="1">IF(J516=1,SUM(J$2:J516),"")</f>
        <v/>
      </c>
      <c r="B516" s="1" t="str">
        <f>VLOOKUP($E516,Dold_variabelinfo!$A:$C,COLUMN(Dold_variabelinfo!$B:$B),0)</f>
        <v>CIVIL</v>
      </c>
      <c r="C516" s="1" t="str">
        <f>VLOOKUP($E516,Dold_variabelinfo!$A:$C,COLUMN(Dold_variabelinfo!$C:$C),0)</f>
        <v>Civilstånd</v>
      </c>
      <c r="E516" s="47" t="s">
        <v>111</v>
      </c>
      <c r="F516" s="1" t="s">
        <v>212</v>
      </c>
      <c r="G516" s="1" t="s">
        <v>208</v>
      </c>
      <c r="H516" s="1">
        <f>IF(SUM(PAR_OV!J$4:J$1003)=0,0,1)</f>
        <v>0</v>
      </c>
      <c r="I516" s="1">
        <f ca="1">VLOOKUP($E516,INDIRECT("'"&amp;$G516&amp;"'!C"&amp;COLUMN(PAR_OV!$G:$G)&amp;":C"&amp;COLUMN(PAR_OV!$J:$J),FALSE),COLUMN(PAR_OV!$J:$J)-COLUMN(PAR_OV!$G:$G)+1,0)</f>
        <v>0</v>
      </c>
      <c r="J516" s="1">
        <f t="shared" ca="1" si="12"/>
        <v>0</v>
      </c>
    </row>
    <row r="517" spans="1:10" x14ac:dyDescent="0.25">
      <c r="A517" s="1" t="str">
        <f ca="1">IF(J517=1,SUM(J$2:J517),"")</f>
        <v/>
      </c>
      <c r="B517" s="1" t="str">
        <f>VLOOKUP($E517,Dold_variabelinfo!$A:$C,COLUMN(Dold_variabelinfo!$B:$B),0)</f>
        <v>DIA_ANT</v>
      </c>
      <c r="C517" s="1" t="str">
        <f>VLOOKUP($E517,Dold_variabelinfo!$A:$C,COLUMN(Dold_variabelinfo!$C:$C),0)</f>
        <v>Antal diagnoser</v>
      </c>
      <c r="E517" s="47" t="s">
        <v>112</v>
      </c>
      <c r="F517" s="1" t="s">
        <v>212</v>
      </c>
      <c r="G517" s="1" t="s">
        <v>208</v>
      </c>
      <c r="H517" s="1">
        <f>IF(SUM(PAR_OV!J$4:J$1003)=0,0,1)</f>
        <v>0</v>
      </c>
      <c r="I517" s="1">
        <f ca="1">VLOOKUP($E517,INDIRECT("'"&amp;$G517&amp;"'!C"&amp;COLUMN(PAR_OV!$G:$G)&amp;":C"&amp;COLUMN(PAR_OV!$J:$J),FALSE),COLUMN(PAR_OV!$J:$J)-COLUMN(PAR_OV!$G:$G)+1,0)</f>
        <v>0</v>
      </c>
      <c r="J517" s="1">
        <f t="shared" ca="1" si="12"/>
        <v>0</v>
      </c>
    </row>
    <row r="518" spans="1:10" x14ac:dyDescent="0.25">
      <c r="A518" s="1" t="str">
        <f ca="1">IF(J518=1,SUM(J$2:J518),"")</f>
        <v/>
      </c>
      <c r="B518" s="1" t="str">
        <f>VLOOKUP($E518,Dold_variabelinfo!$A:$C,COLUMN(Dold_variabelinfo!$B:$B),0)</f>
        <v>DIAGNOS</v>
      </c>
      <c r="C518" s="1" t="str">
        <f>VLOOKUP($E518,Dold_variabelinfo!$A:$C,COLUMN(Dold_variabelinfo!$C:$C),0)</f>
        <v>Diagnoser</v>
      </c>
      <c r="E518" s="47" t="s">
        <v>113</v>
      </c>
      <c r="F518" s="1" t="s">
        <v>212</v>
      </c>
      <c r="G518" s="1" t="s">
        <v>208</v>
      </c>
      <c r="H518" s="1">
        <f>IF(SUM(PAR_OV!J$4:J$1003)=0,0,1)</f>
        <v>0</v>
      </c>
      <c r="I518" s="1">
        <f ca="1">VLOOKUP($E518,INDIRECT("'"&amp;$G518&amp;"'!C"&amp;COLUMN(PAR_OV!$G:$G)&amp;":C"&amp;COLUMN(PAR_OV!$J:$J),FALSE),COLUMN(PAR_OV!$J:$J)-COLUMN(PAR_OV!$G:$G)+1,0)</f>
        <v>0</v>
      </c>
      <c r="J518" s="1">
        <f t="shared" ca="1" si="12"/>
        <v>0</v>
      </c>
    </row>
    <row r="519" spans="1:10" x14ac:dyDescent="0.25">
      <c r="A519" s="1" t="str">
        <f ca="1">IF(J519=1,SUM(J$2:J519),"")</f>
        <v/>
      </c>
      <c r="B519" s="1" t="str">
        <f>VLOOKUP($E519,Dold_variabelinfo!$A:$C,COLUMN(Dold_variabelinfo!$B:$B),0)</f>
        <v>DISTRIKT</v>
      </c>
      <c r="C519" s="1" t="str">
        <f>VLOOKUP($E519,Dold_variabelinfo!$A:$C,COLUMN(Dold_variabelinfo!$C:$C),0)</f>
        <v>Patientens hemdistrikt</v>
      </c>
      <c r="E519" s="47" t="s">
        <v>821</v>
      </c>
      <c r="F519" s="1" t="s">
        <v>212</v>
      </c>
      <c r="G519" s="1" t="s">
        <v>208</v>
      </c>
      <c r="H519" s="1">
        <f>IF(SUM(PAR_OV!J$4:J$1003)=0,0,1)</f>
        <v>0</v>
      </c>
      <c r="I519" s="1">
        <f ca="1">VLOOKUP($E519,INDIRECT("'"&amp;$G519&amp;"'!C"&amp;COLUMN(PAR_OV!$G:$G)&amp;":C"&amp;COLUMN(PAR_OV!$J:$J),FALSE),COLUMN(PAR_OV!$J:$J)-COLUMN(PAR_OV!$G:$G)+1,0)</f>
        <v>0</v>
      </c>
      <c r="J519" s="1">
        <f t="shared" ca="1" si="12"/>
        <v>0</v>
      </c>
    </row>
    <row r="520" spans="1:10" x14ac:dyDescent="0.25">
      <c r="A520" s="1" t="str">
        <f ca="1">IF(J520=1,SUM(J$2:J520),"")</f>
        <v/>
      </c>
      <c r="B520" s="1" t="str">
        <f>VLOOKUP($E520,Dold_variabelinfo!$A:$C,COLUMN(Dold_variabelinfo!$B:$B),0)</f>
        <v>DRG</v>
      </c>
      <c r="C520" s="1" t="str">
        <f>VLOOKUP($E520,Dold_variabelinfo!$A:$C,COLUMN(Dold_variabelinfo!$C:$C),0)</f>
        <v>Diagnosrelaterad grupp</v>
      </c>
      <c r="E520" s="47" t="s">
        <v>114</v>
      </c>
      <c r="F520" s="1" t="s">
        <v>212</v>
      </c>
      <c r="G520" s="1" t="s">
        <v>208</v>
      </c>
      <c r="H520" s="1">
        <f>IF(SUM(PAR_OV!J$4:J$1003)=0,0,1)</f>
        <v>0</v>
      </c>
      <c r="I520" s="1">
        <f ca="1">VLOOKUP($E520,INDIRECT("'"&amp;$G520&amp;"'!C"&amp;COLUMN(PAR_OV!$G:$G)&amp;":C"&amp;COLUMN(PAR_OV!$J:$J),FALSE),COLUMN(PAR_OV!$J:$J)-COLUMN(PAR_OV!$G:$G)+1,0)</f>
        <v>0</v>
      </c>
      <c r="J520" s="1">
        <f t="shared" ca="1" si="12"/>
        <v>0</v>
      </c>
    </row>
    <row r="521" spans="1:10" x14ac:dyDescent="0.25">
      <c r="A521" s="1" t="str">
        <f ca="1">IF(J521=1,SUM(J$2:J521),"")</f>
        <v/>
      </c>
      <c r="B521" s="1" t="str">
        <f>VLOOKUP($E521,Dold_variabelinfo!$A:$C,COLUMN(Dold_variabelinfo!$B:$B),0)</f>
        <v>EKOD1-EKOD7</v>
      </c>
      <c r="C521" s="1" t="str">
        <f>VLOOKUP($E521,Dold_variabelinfo!$A:$C,COLUMN(Dold_variabelinfo!$C:$C),0)</f>
        <v>Yttre orsakskod 1-7</v>
      </c>
      <c r="E521" s="47" t="s">
        <v>115</v>
      </c>
      <c r="F521" s="1" t="s">
        <v>212</v>
      </c>
      <c r="G521" s="1" t="s">
        <v>208</v>
      </c>
      <c r="H521" s="1">
        <f>IF(SUM(PAR_OV!J$4:J$1003)=0,0,1)</f>
        <v>0</v>
      </c>
      <c r="I521" s="1">
        <f ca="1">VLOOKUP($E521,INDIRECT("'"&amp;$G521&amp;"'!C"&amp;COLUMN(PAR_OV!$G:$G)&amp;":C"&amp;COLUMN(PAR_OV!$J:$J),FALSE),COLUMN(PAR_OV!$J:$J)-COLUMN(PAR_OV!$G:$G)+1,0)</f>
        <v>0</v>
      </c>
      <c r="J521" s="1">
        <f t="shared" ca="1" si="12"/>
        <v>0</v>
      </c>
    </row>
    <row r="522" spans="1:10" x14ac:dyDescent="0.25">
      <c r="A522" s="1" t="str">
        <f ca="1">IF(J522=1,SUM(J$2:J522),"")</f>
        <v/>
      </c>
      <c r="B522" s="1" t="str">
        <f>VLOOKUP($E522,Dold_variabelinfo!$A:$C,COLUMN(Dold_variabelinfo!$B:$B),0)</f>
        <v>FLAND</v>
      </c>
      <c r="C522" s="1" t="str">
        <f>VLOOKUP($E522,Dold_variabelinfo!$A:$C,COLUMN(Dold_variabelinfo!$C:$C),0)</f>
        <v>Födelseland</v>
      </c>
      <c r="E522" s="47" t="s">
        <v>116</v>
      </c>
      <c r="F522" s="1" t="s">
        <v>212</v>
      </c>
      <c r="G522" s="1" t="s">
        <v>208</v>
      </c>
      <c r="H522" s="1">
        <f>IF(SUM(PAR_OV!J$4:J$1003)=0,0,1)</f>
        <v>0</v>
      </c>
      <c r="I522" s="1">
        <f ca="1">VLOOKUP($E522,INDIRECT("'"&amp;$G522&amp;"'!C"&amp;COLUMN(PAR_OV!$G:$G)&amp;":C"&amp;COLUMN(PAR_OV!$J:$J),FALSE),COLUMN(PAR_OV!$J:$J)-COLUMN(PAR_OV!$G:$G)+1,0)</f>
        <v>0</v>
      </c>
      <c r="J522" s="1">
        <f t="shared" ca="1" si="12"/>
        <v>0</v>
      </c>
    </row>
    <row r="523" spans="1:10" x14ac:dyDescent="0.25">
      <c r="A523" s="1" t="str">
        <f ca="1">IF(J523=1,SUM(J$2:J523),"")</f>
        <v/>
      </c>
      <c r="B523" s="1" t="str">
        <f>VLOOKUP($E523,Dold_variabelinfo!$A:$C,COLUMN(Dold_variabelinfo!$B:$B),0)</f>
        <v>FODAR</v>
      </c>
      <c r="C523" s="1" t="str">
        <f>VLOOKUP($E523,Dold_variabelinfo!$A:$C,COLUMN(Dold_variabelinfo!$C:$C),0)</f>
        <v>Patientens födelseår</v>
      </c>
      <c r="E523" s="47" t="s">
        <v>822</v>
      </c>
      <c r="F523" s="1" t="s">
        <v>212</v>
      </c>
      <c r="G523" s="1" t="s">
        <v>208</v>
      </c>
      <c r="H523" s="1">
        <f>IF(SUM(PAR_OV!J$4:J$1003)=0,0,1)</f>
        <v>0</v>
      </c>
      <c r="I523" s="1">
        <f ca="1">VLOOKUP($E523,INDIRECT("'"&amp;$G523&amp;"'!C"&amp;COLUMN(PAR_OV!$G:$G)&amp;":C"&amp;COLUMN(PAR_OV!$J:$J),FALSE),COLUMN(PAR_OV!$J:$J)-COLUMN(PAR_OV!$G:$G)+1,0)</f>
        <v>0</v>
      </c>
      <c r="J523" s="1">
        <f t="shared" ca="1" si="12"/>
        <v>0</v>
      </c>
    </row>
    <row r="524" spans="1:10" x14ac:dyDescent="0.25">
      <c r="A524" s="1" t="str">
        <f ca="1">IF(J524=1,SUM(J$2:J524),"")</f>
        <v/>
      </c>
      <c r="B524" s="1" t="str">
        <f>VLOOKUP($E524,Dold_variabelinfo!$A:$C,COLUMN(Dold_variabelinfo!$B:$B),0)</f>
        <v>FODDAT</v>
      </c>
      <c r="C524" s="1" t="str">
        <f>VLOOKUP($E524,Dold_variabelinfo!$A:$C,COLUMN(Dold_variabelinfo!$C:$C),0)</f>
        <v>Födelsedatum (Lämnas ut som År-Mån)</v>
      </c>
      <c r="E524" s="47" t="s">
        <v>117</v>
      </c>
      <c r="F524" s="1" t="s">
        <v>212</v>
      </c>
      <c r="G524" s="1" t="s">
        <v>208</v>
      </c>
      <c r="H524" s="1">
        <f>IF(SUM(PAR_OV!J$4:J$1003)=0,0,1)</f>
        <v>0</v>
      </c>
      <c r="I524" s="1">
        <f ca="1">VLOOKUP($E524,INDIRECT("'"&amp;$G524&amp;"'!C"&amp;COLUMN(PAR_OV!$G:$G)&amp;":C"&amp;COLUMN(PAR_OV!$J:$J),FALSE),COLUMN(PAR_OV!$J:$J)-COLUMN(PAR_OV!$G:$G)+1,0)</f>
        <v>0</v>
      </c>
      <c r="J524" s="1">
        <f t="shared" ca="1" si="12"/>
        <v>0</v>
      </c>
    </row>
    <row r="525" spans="1:10" x14ac:dyDescent="0.25">
      <c r="A525" s="1" t="str">
        <f ca="1">IF(J525=1,SUM(J$2:J525),"")</f>
        <v/>
      </c>
      <c r="B525" s="1" t="str">
        <f>VLOOKUP($E525,Dold_variabelinfo!$A:$C,COLUMN(Dold_variabelinfo!$B:$B),0)</f>
        <v>FODDATN</v>
      </c>
      <c r="C525" s="1" t="str">
        <f>VLOOKUP($E525,Dold_variabelinfo!$A:$C,COLUMN(Dold_variabelinfo!$C:$C),0)</f>
        <v>Födelsedatum (Lämnas ut som År-Mån)</v>
      </c>
      <c r="E525" s="47" t="s">
        <v>311</v>
      </c>
      <c r="F525" s="1" t="s">
        <v>212</v>
      </c>
      <c r="G525" s="1" t="s">
        <v>208</v>
      </c>
      <c r="H525" s="1">
        <f>IF(SUM(PAR_OV!J$4:J$1003)=0,0,1)</f>
        <v>0</v>
      </c>
      <c r="I525" s="1">
        <f ca="1">VLOOKUP($E525,INDIRECT("'"&amp;$G525&amp;"'!C"&amp;COLUMN(PAR_OV!$G:$G)&amp;":C"&amp;COLUMN(PAR_OV!$J:$J),FALSE),COLUMN(PAR_OV!$J:$J)-COLUMN(PAR_OV!$G:$G)+1,0)</f>
        <v>0</v>
      </c>
      <c r="J525" s="1">
        <f t="shared" ca="1" si="12"/>
        <v>0</v>
      </c>
    </row>
    <row r="526" spans="1:10" x14ac:dyDescent="0.25">
      <c r="A526" s="1" t="str">
        <f ca="1">IF(J526=1,SUM(J$2:J526),"")</f>
        <v/>
      </c>
      <c r="B526" s="1" t="str">
        <f>VLOOKUP($E526,Dold_variabelinfo!$A:$C,COLUMN(Dold_variabelinfo!$B:$B),0)</f>
        <v>HDIA</v>
      </c>
      <c r="C526" s="1" t="str">
        <f>VLOOKUP($E526,Dold_variabelinfo!$A:$C,COLUMN(Dold_variabelinfo!$C:$C),0)</f>
        <v>Huvuddiagnoskod</v>
      </c>
      <c r="E526" s="47" t="s">
        <v>118</v>
      </c>
      <c r="F526" s="1" t="s">
        <v>212</v>
      </c>
      <c r="G526" s="1" t="s">
        <v>208</v>
      </c>
      <c r="H526" s="1">
        <f>IF(SUM(PAR_OV!J$4:J$1003)=0,0,1)</f>
        <v>0</v>
      </c>
      <c r="I526" s="1">
        <f ca="1">VLOOKUP($E526,INDIRECT("'"&amp;$G526&amp;"'!C"&amp;COLUMN(PAR_OV!$G:$G)&amp;":C"&amp;COLUMN(PAR_OV!$J:$J),FALSE),COLUMN(PAR_OV!$J:$J)-COLUMN(PAR_OV!$G:$G)+1,0)</f>
        <v>0</v>
      </c>
      <c r="J526" s="1">
        <f t="shared" ca="1" si="12"/>
        <v>0</v>
      </c>
    </row>
    <row r="527" spans="1:10" x14ac:dyDescent="0.25">
      <c r="A527" s="1" t="str">
        <f ca="1">IF(J527=1,SUM(J$2:J527),"")</f>
        <v/>
      </c>
      <c r="B527" s="1" t="str">
        <f>VLOOKUP($E527,Dold_variabelinfo!$A:$C,COLUMN(Dold_variabelinfo!$B:$B),0)</f>
        <v>IN_AKUT_TIDPUNKT</v>
      </c>
      <c r="C527" s="1" t="str">
        <f>VLOOKUP($E527,Dold_variabelinfo!$A:$C,COLUMN(Dold_variabelinfo!$C:$C),0)</f>
        <v>Tidpunkt för start av besök på akutmottagning</v>
      </c>
      <c r="E527" s="47" t="s">
        <v>119</v>
      </c>
      <c r="F527" s="1" t="s">
        <v>212</v>
      </c>
      <c r="G527" s="1" t="s">
        <v>208</v>
      </c>
      <c r="H527" s="1">
        <f>IF(SUM(PAR_OV!J$4:J$1003)=0,0,1)</f>
        <v>0</v>
      </c>
      <c r="I527" s="1">
        <f ca="1">VLOOKUP($E527,INDIRECT("'"&amp;$G527&amp;"'!C"&amp;COLUMN(PAR_OV!$G:$G)&amp;":C"&amp;COLUMN(PAR_OV!$J:$J),FALSE),COLUMN(PAR_OV!$J:$J)-COLUMN(PAR_OV!$G:$G)+1,0)</f>
        <v>0</v>
      </c>
      <c r="J527" s="1">
        <f t="shared" ca="1" si="12"/>
        <v>0</v>
      </c>
    </row>
    <row r="528" spans="1:10" x14ac:dyDescent="0.25">
      <c r="A528" s="1" t="str">
        <f ca="1">IF(J528=1,SUM(J$2:J528),"")</f>
        <v/>
      </c>
      <c r="B528" s="1" t="str">
        <f>VLOOKUP($E528,Dold_variabelinfo!$A:$C,COLUMN(Dold_variabelinfo!$B:$B),0)</f>
        <v>INDATUM</v>
      </c>
      <c r="C528" s="1" t="str">
        <f>VLOOKUP($E528,Dold_variabelinfo!$A:$C,COLUMN(Dold_variabelinfo!$C:$C),0)</f>
        <v>Besöksdatum numeriskt format</v>
      </c>
      <c r="E528" s="47" t="s">
        <v>120</v>
      </c>
      <c r="F528" s="1" t="s">
        <v>212</v>
      </c>
      <c r="G528" s="1" t="s">
        <v>208</v>
      </c>
      <c r="H528" s="1">
        <f>IF(SUM(PAR_OV!J$4:J$1003)=0,0,1)</f>
        <v>0</v>
      </c>
      <c r="I528" s="1">
        <f ca="1">VLOOKUP($E528,INDIRECT("'"&amp;$G528&amp;"'!C"&amp;COLUMN(PAR_OV!$G:$G)&amp;":C"&amp;COLUMN(PAR_OV!$J:$J),FALSE),COLUMN(PAR_OV!$J:$J)-COLUMN(PAR_OV!$G:$G)+1,0)</f>
        <v>0</v>
      </c>
      <c r="J528" s="1">
        <f t="shared" ca="1" si="12"/>
        <v>0</v>
      </c>
    </row>
    <row r="529" spans="1:10" x14ac:dyDescent="0.25">
      <c r="A529" s="1" t="str">
        <f ca="1">IF(J529=1,SUM(J$2:J529),"")</f>
        <v/>
      </c>
      <c r="B529" s="1" t="str">
        <f>VLOOKUP($E529,Dold_variabelinfo!$A:$C,COLUMN(Dold_variabelinfo!$B:$B),0)</f>
        <v>INDATUMA</v>
      </c>
      <c r="C529" s="1" t="str">
        <f>VLOOKUP($E529,Dold_variabelinfo!$A:$C,COLUMN(Dold_variabelinfo!$C:$C),0)</f>
        <v>Besöksdatum alfanumeriskt format</v>
      </c>
      <c r="E529" s="47" t="s">
        <v>121</v>
      </c>
      <c r="F529" s="1" t="s">
        <v>212</v>
      </c>
      <c r="G529" s="1" t="s">
        <v>208</v>
      </c>
      <c r="H529" s="1">
        <f>IF(SUM(PAR_OV!J$4:J$1003)=0,0,1)</f>
        <v>0</v>
      </c>
      <c r="I529" s="1">
        <f ca="1">VLOOKUP($E529,INDIRECT("'"&amp;$G529&amp;"'!C"&amp;COLUMN(PAR_OV!$G:$G)&amp;":C"&amp;COLUMN(PAR_OV!$J:$J),FALSE),COLUMN(PAR_OV!$J:$J)-COLUMN(PAR_OV!$G:$G)+1,0)</f>
        <v>0</v>
      </c>
      <c r="J529" s="1">
        <f t="shared" ca="1" si="12"/>
        <v>0</v>
      </c>
    </row>
    <row r="530" spans="1:10" x14ac:dyDescent="0.25">
      <c r="A530" s="1" t="str">
        <f ca="1">IF(J530=1,SUM(J$2:J530),"")</f>
        <v/>
      </c>
      <c r="B530" s="1" t="str">
        <f>VLOOKUP($E530,Dold_variabelinfo!$A:$C,COLUMN(Dold_variabelinfo!$B:$B),0)</f>
        <v>KON</v>
      </c>
      <c r="C530" s="1" t="str">
        <f>VLOOKUP($E530,Dold_variabelinfo!$A:$C,COLUMN(Dold_variabelinfo!$C:$C),0)</f>
        <v>Kön</v>
      </c>
      <c r="E530" s="47" t="s">
        <v>122</v>
      </c>
      <c r="F530" s="1" t="s">
        <v>212</v>
      </c>
      <c r="G530" s="1" t="s">
        <v>208</v>
      </c>
      <c r="H530" s="1">
        <f>IF(SUM(PAR_OV!J$4:J$1003)=0,0,1)</f>
        <v>0</v>
      </c>
      <c r="I530" s="1">
        <f ca="1">VLOOKUP($E530,INDIRECT("'"&amp;$G530&amp;"'!C"&amp;COLUMN(PAR_OV!$G:$G)&amp;":C"&amp;COLUMN(PAR_OV!$J:$J),FALSE),COLUMN(PAR_OV!$J:$J)-COLUMN(PAR_OV!$G:$G)+1,0)</f>
        <v>0</v>
      </c>
      <c r="J530" s="1">
        <f t="shared" ca="1" si="12"/>
        <v>0</v>
      </c>
    </row>
    <row r="531" spans="1:10" x14ac:dyDescent="0.25">
      <c r="A531" s="1" t="str">
        <f ca="1">IF(J531=1,SUM(J$2:J531),"")</f>
        <v/>
      </c>
      <c r="B531" s="1" t="str">
        <f>VLOOKUP($E531,Dold_variabelinfo!$A:$C,COLUMN(Dold_variabelinfo!$B:$B),0)</f>
        <v>KTYP</v>
      </c>
      <c r="C531" s="1" t="str">
        <f>VLOOKUP($E531,Dold_variabelinfo!$A:$C,COLUMN(Dold_variabelinfo!$C:$C),0)</f>
        <v>Form av öppenvårdkontakt</v>
      </c>
      <c r="E531" s="47" t="s">
        <v>123</v>
      </c>
      <c r="F531" s="1" t="s">
        <v>212</v>
      </c>
      <c r="G531" s="1" t="s">
        <v>208</v>
      </c>
      <c r="H531" s="1">
        <f>IF(SUM(PAR_OV!J$4:J$1003)=0,0,1)</f>
        <v>0</v>
      </c>
      <c r="I531" s="1">
        <f ca="1">VLOOKUP($E531,INDIRECT("'"&amp;$G531&amp;"'!C"&amp;COLUMN(PAR_OV!$G:$G)&amp;":C"&amp;COLUMN(PAR_OV!$J:$J),FALSE),COLUMN(PAR_OV!$J:$J)-COLUMN(PAR_OV!$G:$G)+1,0)</f>
        <v>0</v>
      </c>
      <c r="J531" s="1">
        <f t="shared" ca="1" si="12"/>
        <v>0</v>
      </c>
    </row>
    <row r="532" spans="1:10" x14ac:dyDescent="0.25">
      <c r="A532" s="1" t="str">
        <f ca="1">IF(J532=1,SUM(J$2:J532),"")</f>
        <v/>
      </c>
      <c r="B532" s="1" t="str">
        <f>VLOOKUP($E532,Dold_variabelinfo!$A:$C,COLUMN(Dold_variabelinfo!$B:$B),0)</f>
        <v>LK</v>
      </c>
      <c r="C532" s="1" t="str">
        <f>VLOOKUP($E532,Dold_variabelinfo!$A:$C,COLUMN(Dold_variabelinfo!$C:$C),0)</f>
        <v>Folkbokföringsort (Endast län och kommun)</v>
      </c>
      <c r="E532" s="47" t="s">
        <v>335</v>
      </c>
      <c r="F532" s="1" t="s">
        <v>212</v>
      </c>
      <c r="G532" s="1" t="s">
        <v>208</v>
      </c>
      <c r="H532" s="1">
        <f>IF(SUM(PAR_OV!J$4:J$1003)=0,0,1)</f>
        <v>0</v>
      </c>
      <c r="I532" s="1">
        <f ca="1">VLOOKUP($E532,INDIRECT("'"&amp;$G532&amp;"'!C"&amp;COLUMN(PAR_OV!$G:$G)&amp;":C"&amp;COLUMN(PAR_OV!$J:$J),FALSE),COLUMN(PAR_OV!$J:$J)-COLUMN(PAR_OV!$G:$G)+1,0)</f>
        <v>0</v>
      </c>
      <c r="J532" s="1">
        <f t="shared" ca="1" si="12"/>
        <v>0</v>
      </c>
    </row>
    <row r="533" spans="1:10" x14ac:dyDescent="0.25">
      <c r="A533" s="1" t="str">
        <f ca="1">IF(J533=1,SUM(J$2:J533),"")</f>
        <v/>
      </c>
      <c r="B533" s="1" t="str">
        <f>VLOOKUP($E533,Dold_variabelinfo!$A:$C,COLUMN(Dold_variabelinfo!$B:$B),0)</f>
        <v>LKF</v>
      </c>
      <c r="C533" s="1" t="str">
        <f>VLOOKUP($E533,Dold_variabelinfo!$A:$C,COLUMN(Dold_variabelinfo!$C:$C),0)</f>
        <v>Folkbokföringsort (Län, kommun, församling)</v>
      </c>
      <c r="E533" s="47" t="s">
        <v>336</v>
      </c>
      <c r="F533" s="1" t="s">
        <v>212</v>
      </c>
      <c r="G533" s="1" t="s">
        <v>208</v>
      </c>
      <c r="H533" s="1">
        <f>IF(SUM(PAR_OV!J$4:J$1003)=0,0,1)</f>
        <v>0</v>
      </c>
      <c r="I533" s="1">
        <f ca="1">VLOOKUP($E533,INDIRECT("'"&amp;$G533&amp;"'!C"&amp;COLUMN(PAR_OV!$G:$G)&amp;":C"&amp;COLUMN(PAR_OV!$J:$J),FALSE),COLUMN(PAR_OV!$J:$J)-COLUMN(PAR_OV!$G:$G)+1,0)</f>
        <v>0</v>
      </c>
      <c r="J533" s="1">
        <f t="shared" ca="1" si="12"/>
        <v>0</v>
      </c>
    </row>
    <row r="534" spans="1:10" x14ac:dyDescent="0.25">
      <c r="A534" s="1" t="str">
        <f ca="1">IF(J534=1,SUM(J$2:J534),"")</f>
        <v/>
      </c>
      <c r="B534" s="1" t="str">
        <f>VLOOKUP($E534,Dold_variabelinfo!$A:$C,COLUMN(Dold_variabelinfo!$B:$B),0)</f>
        <v>LKF_IN</v>
      </c>
      <c r="C534" s="1" t="str">
        <f>VLOOKUP($E534,Dold_variabelinfo!$A:$C,COLUMN(Dold_variabelinfo!$C:$C),0)</f>
        <v>Rapporterad folkbokföringsort (Län, kommun, församling)</v>
      </c>
      <c r="E534" s="47" t="s">
        <v>124</v>
      </c>
      <c r="F534" s="1" t="s">
        <v>212</v>
      </c>
      <c r="G534" s="1" t="s">
        <v>208</v>
      </c>
      <c r="H534" s="1">
        <f>IF(SUM(PAR_OV!J$4:J$1003)=0,0,1)</f>
        <v>0</v>
      </c>
      <c r="I534" s="1">
        <f ca="1">VLOOKUP($E534,INDIRECT("'"&amp;$G534&amp;"'!C"&amp;COLUMN(PAR_OV!$G:$G)&amp;":C"&amp;COLUMN(PAR_OV!$J:$J),FALSE),COLUMN(PAR_OV!$J:$J)-COLUMN(PAR_OV!$G:$G)+1,0)</f>
        <v>0</v>
      </c>
      <c r="J534" s="1">
        <f t="shared" ca="1" si="12"/>
        <v>0</v>
      </c>
    </row>
    <row r="535" spans="1:10" x14ac:dyDescent="0.25">
      <c r="A535" s="1" t="str">
        <f ca="1">IF(J535=1,SUM(J$2:J535),"")</f>
        <v/>
      </c>
      <c r="B535" s="1" t="str">
        <f>VLOOKUP($E535,Dold_variabelinfo!$A:$C,COLUMN(Dold_variabelinfo!$B:$B),0)</f>
        <v>LT_IN</v>
      </c>
      <c r="C535" s="1" t="str">
        <f>VLOOKUP($E535,Dold_variabelinfo!$A:$C,COLUMN(Dold_variabelinfo!$C:$C),0)</f>
        <v>Rapportör</v>
      </c>
      <c r="E535" s="47" t="s">
        <v>125</v>
      </c>
      <c r="F535" s="1" t="s">
        <v>212</v>
      </c>
      <c r="G535" s="1" t="s">
        <v>208</v>
      </c>
      <c r="H535" s="1">
        <f>IF(SUM(PAR_OV!J$4:J$1003)=0,0,1)</f>
        <v>0</v>
      </c>
      <c r="I535" s="1">
        <f ca="1">VLOOKUP($E535,INDIRECT("'"&amp;$G535&amp;"'!C"&amp;COLUMN(PAR_OV!$G:$G)&amp;":C"&amp;COLUMN(PAR_OV!$J:$J),FALSE),COLUMN(PAR_OV!$J:$J)-COLUMN(PAR_OV!$G:$G)+1,0)</f>
        <v>0</v>
      </c>
      <c r="J535" s="1">
        <f t="shared" ca="1" si="12"/>
        <v>0</v>
      </c>
    </row>
    <row r="536" spans="1:10" x14ac:dyDescent="0.25">
      <c r="A536" s="1" t="str">
        <f ca="1">IF(J536=1,SUM(J$2:J536),"")</f>
        <v/>
      </c>
      <c r="B536" s="1" t="str">
        <f>VLOOKUP($E536,Dold_variabelinfo!$A:$C,COLUMN(Dold_variabelinfo!$B:$B),0)</f>
        <v>LT_KLIN</v>
      </c>
      <c r="C536" s="1" t="str">
        <f>VLOOKUP($E536,Dold_variabelinfo!$A:$C,COLUMN(Dold_variabelinfo!$C:$C),0)</f>
        <v>Klinik</v>
      </c>
      <c r="E536" s="47" t="s">
        <v>126</v>
      </c>
      <c r="F536" s="1" t="s">
        <v>212</v>
      </c>
      <c r="G536" s="1" t="s">
        <v>208</v>
      </c>
      <c r="H536" s="1">
        <f>IF(SUM(PAR_OV!J$4:J$1003)=0,0,1)</f>
        <v>0</v>
      </c>
      <c r="I536" s="1">
        <f ca="1">VLOOKUP($E536,INDIRECT("'"&amp;$G536&amp;"'!C"&amp;COLUMN(PAR_OV!$G:$G)&amp;":C"&amp;COLUMN(PAR_OV!$J:$J),FALSE),COLUMN(PAR_OV!$J:$J)-COLUMN(PAR_OV!$G:$G)+1,0)</f>
        <v>0</v>
      </c>
      <c r="J536" s="1">
        <f t="shared" ca="1" si="12"/>
        <v>0</v>
      </c>
    </row>
    <row r="537" spans="1:10" x14ac:dyDescent="0.25">
      <c r="A537" s="1" t="str">
        <f ca="1">IF(J537=1,SUM(J$2:J537),"")</f>
        <v/>
      </c>
      <c r="B537" s="1" t="str">
        <f>VLOOKUP($E537,Dold_variabelinfo!$A:$C,COLUMN(Dold_variabelinfo!$B:$B),0)</f>
        <v>MDC</v>
      </c>
      <c r="C537" s="1" t="str">
        <f>VLOOKUP($E537,Dold_variabelinfo!$A:$C,COLUMN(Dold_variabelinfo!$C:$C),0)</f>
        <v>Diagnosrelaterad grupp</v>
      </c>
      <c r="E537" s="47" t="s">
        <v>127</v>
      </c>
      <c r="F537" s="1" t="s">
        <v>212</v>
      </c>
      <c r="G537" s="1" t="s">
        <v>208</v>
      </c>
      <c r="H537" s="1">
        <f>IF(SUM(PAR_OV!J$4:J$1003)=0,0,1)</f>
        <v>0</v>
      </c>
      <c r="I537" s="1">
        <f ca="1">VLOOKUP($E537,INDIRECT("'"&amp;$G537&amp;"'!C"&amp;COLUMN(PAR_OV!$G:$G)&amp;":C"&amp;COLUMN(PAR_OV!$J:$J),FALSE),COLUMN(PAR_OV!$J:$J)-COLUMN(PAR_OV!$G:$G)+1,0)</f>
        <v>0</v>
      </c>
      <c r="J537" s="1">
        <f t="shared" ca="1" si="12"/>
        <v>0</v>
      </c>
    </row>
    <row r="538" spans="1:10" x14ac:dyDescent="0.25">
      <c r="A538" s="1" t="str">
        <f ca="1">IF(J538=1,SUM(J$2:J538),"")</f>
        <v/>
      </c>
      <c r="B538" s="1" t="str">
        <f>VLOOKUP($E538,Dold_variabelinfo!$A:$C,COLUMN(Dold_variabelinfo!$B:$B),0)</f>
        <v>MVO</v>
      </c>
      <c r="C538" s="1" t="str">
        <f>VLOOKUP($E538,Dold_variabelinfo!$A:$C,COLUMN(Dold_variabelinfo!$C:$C),0)</f>
        <v>Medicinskt verksamhetsområde</v>
      </c>
      <c r="E538" s="47" t="s">
        <v>128</v>
      </c>
      <c r="F538" s="1" t="s">
        <v>212</v>
      </c>
      <c r="G538" s="1" t="s">
        <v>208</v>
      </c>
      <c r="H538" s="1">
        <f>IF(SUM(PAR_OV!J$4:J$1003)=0,0,1)</f>
        <v>0</v>
      </c>
      <c r="I538" s="1">
        <f ca="1">VLOOKUP($E538,INDIRECT("'"&amp;$G538&amp;"'!C"&amp;COLUMN(PAR_OV!$G:$G)&amp;":C"&amp;COLUMN(PAR_OV!$J:$J),FALSE),COLUMN(PAR_OV!$J:$J)-COLUMN(PAR_OV!$G:$G)+1,0)</f>
        <v>0</v>
      </c>
      <c r="J538" s="1">
        <f t="shared" ca="1" si="12"/>
        <v>0</v>
      </c>
    </row>
    <row r="539" spans="1:10" x14ac:dyDescent="0.25">
      <c r="A539" s="1" t="str">
        <f ca="1">IF(J539=1,SUM(J$2:J539),"")</f>
        <v/>
      </c>
      <c r="B539" s="1" t="str">
        <f>VLOOKUP($E539,Dold_variabelinfo!$A:$C,COLUMN(Dold_variabelinfo!$B:$B),0)</f>
        <v>NATION</v>
      </c>
      <c r="C539" s="1" t="str">
        <f>VLOOKUP($E539,Dold_variabelinfo!$A:$C,COLUMN(Dold_variabelinfo!$C:$C),0)</f>
        <v>Land för medborgarskap (Grupperat på 11 kategorier)</v>
      </c>
      <c r="E539" s="47" t="s">
        <v>129</v>
      </c>
      <c r="F539" s="1" t="s">
        <v>212</v>
      </c>
      <c r="G539" s="1" t="s">
        <v>208</v>
      </c>
      <c r="H539" s="1">
        <f>IF(SUM(PAR_OV!J$4:J$1003)=0,0,1)</f>
        <v>0</v>
      </c>
      <c r="I539" s="1">
        <f ca="1">VLOOKUP($E539,INDIRECT("'"&amp;$G539&amp;"'!C"&amp;COLUMN(PAR_OV!$G:$G)&amp;":C"&amp;COLUMN(PAR_OV!$J:$J),FALSE),COLUMN(PAR_OV!$J:$J)-COLUMN(PAR_OV!$G:$G)+1,0)</f>
        <v>0</v>
      </c>
      <c r="J539" s="1">
        <f t="shared" ca="1" si="12"/>
        <v>0</v>
      </c>
    </row>
    <row r="540" spans="1:10" x14ac:dyDescent="0.25">
      <c r="A540" s="1" t="str">
        <f ca="1">IF(J540=1,SUM(J$2:J540),"")</f>
        <v/>
      </c>
      <c r="B540" s="1" t="str">
        <f>VLOOKUP($E540,Dold_variabelinfo!$A:$C,COLUMN(Dold_variabelinfo!$B:$B),0)</f>
        <v>OP</v>
      </c>
      <c r="C540" s="1" t="str">
        <f>VLOOKUP($E540,Dold_variabelinfo!$A:$C,COLUMN(Dold_variabelinfo!$C:$C),0)</f>
        <v>Åtgärder</v>
      </c>
      <c r="E540" s="47" t="s">
        <v>130</v>
      </c>
      <c r="F540" s="1" t="s">
        <v>212</v>
      </c>
      <c r="G540" s="1" t="s">
        <v>208</v>
      </c>
      <c r="H540" s="1">
        <f>IF(SUM(PAR_OV!J$4:J$1003)=0,0,1)</f>
        <v>0</v>
      </c>
      <c r="I540" s="1">
        <f ca="1">VLOOKUP($E540,INDIRECT("'"&amp;$G540&amp;"'!C"&amp;COLUMN(PAR_OV!$G:$G)&amp;":C"&amp;COLUMN(PAR_OV!$J:$J),FALSE),COLUMN(PAR_OV!$J:$J)-COLUMN(PAR_OV!$G:$G)+1,0)</f>
        <v>0</v>
      </c>
      <c r="J540" s="1">
        <f t="shared" ca="1" si="12"/>
        <v>0</v>
      </c>
    </row>
    <row r="541" spans="1:10" x14ac:dyDescent="0.25">
      <c r="A541" s="1" t="str">
        <f ca="1">IF(J541=1,SUM(J$2:J541),"")</f>
        <v/>
      </c>
      <c r="B541" s="1" t="str">
        <f>VLOOKUP($E541,Dold_variabelinfo!$A:$C,COLUMN(Dold_variabelinfo!$B:$B),0)</f>
        <v>OP_ANT</v>
      </c>
      <c r="C541" s="1" t="str">
        <f>VLOOKUP($E541,Dold_variabelinfo!$A:$C,COLUMN(Dold_variabelinfo!$C:$C),0)</f>
        <v>Antalet åtgärder</v>
      </c>
      <c r="E541" s="47" t="s">
        <v>131</v>
      </c>
      <c r="F541" s="1" t="s">
        <v>212</v>
      </c>
      <c r="G541" s="1" t="s">
        <v>208</v>
      </c>
      <c r="H541" s="1">
        <f>IF(SUM(PAR_OV!J$4:J$1003)=0,0,1)</f>
        <v>0</v>
      </c>
      <c r="I541" s="1">
        <f ca="1">VLOOKUP($E541,INDIRECT("'"&amp;$G541&amp;"'!C"&amp;COLUMN(PAR_OV!$G:$G)&amp;":C"&amp;COLUMN(PAR_OV!$J:$J),FALSE),COLUMN(PAR_OV!$J:$J)-COLUMN(PAR_OV!$G:$G)+1,0)</f>
        <v>0</v>
      </c>
      <c r="J541" s="1">
        <f t="shared" ca="1" si="12"/>
        <v>0</v>
      </c>
    </row>
    <row r="542" spans="1:10" x14ac:dyDescent="0.25">
      <c r="A542" s="1" t="str">
        <f ca="1">IF(J542=1,SUM(J$2:J542),"")</f>
        <v/>
      </c>
      <c r="B542" s="1" t="str">
        <f>VLOOKUP($E542,Dold_variabelinfo!$A:$C,COLUMN(Dold_variabelinfo!$B:$B),0)</f>
        <v>PEKARE</v>
      </c>
      <c r="C542" s="1" t="str">
        <f>VLOOKUP($E542,Dold_variabelinfo!$A:$C,COLUMN(Dold_variabelinfo!$C:$C),0)</f>
        <v>Ordningsnummer på diagnos som har föranlett operationen</v>
      </c>
      <c r="E542" s="47" t="s">
        <v>827</v>
      </c>
      <c r="F542" s="1" t="s">
        <v>212</v>
      </c>
      <c r="G542" s="1" t="s">
        <v>208</v>
      </c>
      <c r="H542" s="1">
        <f>IF(SUM(PAR_OV!J$4:J$1003)=0,0,1)</f>
        <v>0</v>
      </c>
      <c r="I542" s="1">
        <f ca="1">VLOOKUP($E542,INDIRECT("'"&amp;$G542&amp;"'!C"&amp;COLUMN(PAR_OV!$G:$G)&amp;":C"&amp;COLUMN(PAR_OV!$J:$J),FALSE),COLUMN(PAR_OV!$J:$J)-COLUMN(PAR_OV!$G:$G)+1,0)</f>
        <v>0</v>
      </c>
      <c r="J542" s="1">
        <f t="shared" ca="1" si="12"/>
        <v>0</v>
      </c>
    </row>
    <row r="543" spans="1:10" x14ac:dyDescent="0.25">
      <c r="A543" s="1" t="str">
        <f ca="1">IF(J543=1,SUM(J$2:J543),"")</f>
        <v/>
      </c>
      <c r="B543" s="1" t="str">
        <f>VLOOKUP($E543,Dold_variabelinfo!$A:$C,COLUMN(Dold_variabelinfo!$B:$B),0)</f>
        <v>PNRQ</v>
      </c>
      <c r="C543" s="1" t="str">
        <f>VLOOKUP($E543,Dold_variabelinfo!$A:$C,COLUMN(Dold_variabelinfo!$C:$C),0)</f>
        <v>Personnummerkvalitet</v>
      </c>
      <c r="E543" s="47" t="s">
        <v>823</v>
      </c>
      <c r="F543" s="1" t="s">
        <v>212</v>
      </c>
      <c r="G543" s="1" t="s">
        <v>208</v>
      </c>
      <c r="H543" s="1">
        <f>IF(SUM(PAR_OV!J$4:J$1003)=0,0,1)</f>
        <v>0</v>
      </c>
      <c r="I543" s="1">
        <f ca="1">VLOOKUP($E543,INDIRECT("'"&amp;$G543&amp;"'!C"&amp;COLUMN(PAR_OV!$G:$G)&amp;":C"&amp;COLUMN(PAR_OV!$J:$J),FALSE),COLUMN(PAR_OV!$J:$J)-COLUMN(PAR_OV!$G:$G)+1,0)</f>
        <v>0</v>
      </c>
      <c r="J543" s="1">
        <f t="shared" ca="1" si="12"/>
        <v>0</v>
      </c>
    </row>
    <row r="544" spans="1:10" x14ac:dyDescent="0.25">
      <c r="A544" s="1" t="str">
        <f ca="1">IF(J544=1,SUM(J$2:J544),"")</f>
        <v/>
      </c>
      <c r="B544" s="1" t="str">
        <f>VLOOKUP($E544,Dold_variabelinfo!$A:$C,COLUMN(Dold_variabelinfo!$B:$B),0)</f>
        <v>PVARD</v>
      </c>
      <c r="C544" s="1" t="str">
        <f>VLOOKUP($E544,Dold_variabelinfo!$A:$C,COLUMN(Dold_variabelinfo!$C:$C),0)</f>
        <v>Planerad vårdkontakt</v>
      </c>
      <c r="E544" s="47" t="s">
        <v>132</v>
      </c>
      <c r="F544" s="1" t="s">
        <v>212</v>
      </c>
      <c r="G544" s="1" t="s">
        <v>208</v>
      </c>
      <c r="H544" s="1">
        <f>IF(SUM(PAR_OV!J$4:J$1003)=0,0,1)</f>
        <v>0</v>
      </c>
      <c r="I544" s="1">
        <f ca="1">VLOOKUP($E544,INDIRECT("'"&amp;$G544&amp;"'!C"&amp;COLUMN(PAR_OV!$G:$G)&amp;":C"&amp;COLUMN(PAR_OV!$J:$J),FALSE),COLUMN(PAR_OV!$J:$J)-COLUMN(PAR_OV!$G:$G)+1,0)</f>
        <v>0</v>
      </c>
      <c r="J544" s="1">
        <f t="shared" ca="1" si="12"/>
        <v>0</v>
      </c>
    </row>
    <row r="545" spans="1:11" x14ac:dyDescent="0.25">
      <c r="A545" s="1" t="str">
        <f ca="1">IF(J545=1,SUM(J$2:J545),"")</f>
        <v/>
      </c>
      <c r="B545" s="1" t="str">
        <f>VLOOKUP($E545,Dold_variabelinfo!$A:$C,COLUMN(Dold_variabelinfo!$B:$B),0)</f>
        <v>PSVARD</v>
      </c>
      <c r="C545" s="1" t="str">
        <f>VLOOKUP($E545,Dold_variabelinfo!$A:$C,COLUMN(Dold_variabelinfo!$C:$C),0)</f>
        <v>Psykiatrisk vårdform</v>
      </c>
      <c r="E545" s="47" t="s">
        <v>314</v>
      </c>
      <c r="F545" s="1" t="s">
        <v>212</v>
      </c>
      <c r="G545" s="1" t="s">
        <v>208</v>
      </c>
      <c r="H545" s="1">
        <f>IF(SUM(PAR_OV!J$4:J$1003)=0,0,1)</f>
        <v>0</v>
      </c>
      <c r="I545" s="1">
        <f ca="1">VLOOKUP($E545,INDIRECT("'"&amp;$G545&amp;"'!C"&amp;COLUMN(PAR_OV!$G:$G)&amp;":C"&amp;COLUMN(PAR_OV!$J:$J),FALSE),COLUMN(PAR_OV!$J:$J)-COLUMN(PAR_OV!$G:$G)+1,0)</f>
        <v>0</v>
      </c>
      <c r="J545" s="1">
        <f t="shared" ca="1" si="12"/>
        <v>0</v>
      </c>
    </row>
    <row r="546" spans="1:11" x14ac:dyDescent="0.25">
      <c r="A546" s="1" t="str">
        <f ca="1">IF(J546=1,SUM(J$2:J546),"")</f>
        <v/>
      </c>
      <c r="B546" s="1" t="str">
        <f>VLOOKUP($E546,Dold_variabelinfo!$A:$C,COLUMN(Dold_variabelinfo!$B:$B),0)</f>
        <v>RTC</v>
      </c>
      <c r="C546" s="1" t="str">
        <f>VLOOKUP($E546,Dold_variabelinfo!$A:$C,COLUMN(Dold_variabelinfo!$C:$C),0)</f>
        <v>Kvalitetsvariabel-DRG</v>
      </c>
      <c r="E546" s="47" t="s">
        <v>133</v>
      </c>
      <c r="F546" s="1" t="s">
        <v>212</v>
      </c>
      <c r="G546" s="1" t="s">
        <v>208</v>
      </c>
      <c r="H546" s="1">
        <f>IF(SUM(PAR_OV!J$4:J$1003)=0,0,1)</f>
        <v>0</v>
      </c>
      <c r="I546" s="1">
        <f ca="1">VLOOKUP($E546,INDIRECT("'"&amp;$G546&amp;"'!C"&amp;COLUMN(PAR_OV!$G:$G)&amp;":C"&amp;COLUMN(PAR_OV!$J:$J),FALSE),COLUMN(PAR_OV!$J:$J)-COLUMN(PAR_OV!$G:$G)+1,0)</f>
        <v>0</v>
      </c>
      <c r="J546" s="1">
        <f t="shared" ca="1" si="12"/>
        <v>0</v>
      </c>
    </row>
    <row r="547" spans="1:11" x14ac:dyDescent="0.25">
      <c r="A547" s="1" t="str">
        <f ca="1">IF(J547=1,SUM(J$2:J547),"")</f>
        <v/>
      </c>
      <c r="B547" s="1" t="str">
        <f>VLOOKUP($E547,Dold_variabelinfo!$A:$C,COLUMN(Dold_variabelinfo!$B:$B),0)</f>
        <v>SENINV</v>
      </c>
      <c r="C547" s="1" t="str">
        <f>VLOOKUP($E547,Dold_variabelinfo!$A:$C,COLUMN(Dold_variabelinfo!$C:$C),0)</f>
        <v>Senaste invandring</v>
      </c>
      <c r="E547" s="47" t="s">
        <v>134</v>
      </c>
      <c r="F547" s="1" t="s">
        <v>212</v>
      </c>
      <c r="G547" s="1" t="s">
        <v>208</v>
      </c>
      <c r="H547" s="1">
        <f>IF(SUM(PAR_OV!J$4:J$1003)=0,0,1)</f>
        <v>0</v>
      </c>
      <c r="I547" s="1">
        <f ca="1">VLOOKUP($E547,INDIRECT("'"&amp;$G547&amp;"'!C"&amp;COLUMN(PAR_OV!$G:$G)&amp;":C"&amp;COLUMN(PAR_OV!$J:$J),FALSE),COLUMN(PAR_OV!$J:$J)-COLUMN(PAR_OV!$G:$G)+1,0)</f>
        <v>0</v>
      </c>
      <c r="J547" s="1">
        <f t="shared" ca="1" si="12"/>
        <v>0</v>
      </c>
    </row>
    <row r="548" spans="1:11" x14ac:dyDescent="0.25">
      <c r="A548" s="1" t="str">
        <f ca="1">IF(J548=1,SUM(J$2:J548),"")</f>
        <v/>
      </c>
      <c r="B548" s="1" t="str">
        <f>VLOOKUP($E548,Dold_variabelinfo!$A:$C,COLUMN(Dold_variabelinfo!$B:$B),0)</f>
        <v>SENUTV</v>
      </c>
      <c r="C548" s="1" t="str">
        <f>VLOOKUP($E548,Dold_variabelinfo!$A:$C,COLUMN(Dold_variabelinfo!$C:$C),0)</f>
        <v>Senaste utvandring</v>
      </c>
      <c r="E548" s="47" t="s">
        <v>135</v>
      </c>
      <c r="F548" s="1" t="s">
        <v>212</v>
      </c>
      <c r="G548" s="1" t="s">
        <v>208</v>
      </c>
      <c r="H548" s="1">
        <f>IF(SUM(PAR_OV!J$4:J$1003)=0,0,1)</f>
        <v>0</v>
      </c>
      <c r="I548" s="1">
        <f ca="1">VLOOKUP($E548,INDIRECT("'"&amp;$G548&amp;"'!C"&amp;COLUMN(PAR_OV!$G:$G)&amp;":C"&amp;COLUMN(PAR_OV!$J:$J),FALSE),COLUMN(PAR_OV!$J:$J)-COLUMN(PAR_OV!$G:$G)+1,0)</f>
        <v>0</v>
      </c>
      <c r="J548" s="1">
        <f t="shared" ca="1" si="12"/>
        <v>0</v>
      </c>
    </row>
    <row r="549" spans="1:11" x14ac:dyDescent="0.25">
      <c r="A549" s="1" t="str">
        <f ca="1">IF(J549=1,SUM(J$2:J549),"")</f>
        <v/>
      </c>
      <c r="B549" s="1" t="str">
        <f>VLOOKUP($E549,Dold_variabelinfo!$A:$C,COLUMN(Dold_variabelinfo!$B:$B),0)</f>
        <v>SJUKHUS</v>
      </c>
      <c r="C549" s="1" t="str">
        <f>VLOOKUP($E549,Dold_variabelinfo!$A:$C,COLUMN(Dold_variabelinfo!$C:$C),0)</f>
        <v>Sjukhus</v>
      </c>
      <c r="E549" s="47" t="s">
        <v>136</v>
      </c>
      <c r="F549" s="1" t="s">
        <v>212</v>
      </c>
      <c r="G549" s="1" t="s">
        <v>208</v>
      </c>
      <c r="H549" s="1">
        <f>IF(SUM(PAR_OV!J$4:J$1003)=0,0,1)</f>
        <v>0</v>
      </c>
      <c r="I549" s="1">
        <f ca="1">VLOOKUP($E549,INDIRECT("'"&amp;$G549&amp;"'!C"&amp;COLUMN(PAR_OV!$G:$G)&amp;":C"&amp;COLUMN(PAR_OV!$J:$J),FALSE),COLUMN(PAR_OV!$J:$J)-COLUMN(PAR_OV!$G:$G)+1,0)</f>
        <v>0</v>
      </c>
      <c r="J549" s="1">
        <f t="shared" ca="1" si="12"/>
        <v>0</v>
      </c>
    </row>
    <row r="550" spans="1:11" x14ac:dyDescent="0.25">
      <c r="A550" s="1" t="str">
        <f ca="1">IF(J550=1,SUM(J$2:J550),"")</f>
        <v/>
      </c>
      <c r="B550" s="1" t="str">
        <f>VLOOKUP($E550,Dold_variabelinfo!$A:$C,COLUMN(Dold_variabelinfo!$B:$B),0)</f>
        <v>SLUTRAPPORTERAD</v>
      </c>
      <c r="C550" s="1" t="str">
        <f>VLOOKUP($E550,Dold_variabelinfo!$A:$C,COLUMN(Dold_variabelinfo!$C:$C),0)</f>
        <v>Månadsdata, markerar om en vårdkontakt rapporterats in för sista gången i enlighet med föreskriften</v>
      </c>
      <c r="E550" s="47" t="s">
        <v>270</v>
      </c>
      <c r="F550" s="1" t="s">
        <v>212</v>
      </c>
      <c r="G550" s="1" t="s">
        <v>208</v>
      </c>
      <c r="H550" s="1">
        <f>IF(SUM(PAR_OV!J$4:J$1003)=0,0,1)</f>
        <v>0</v>
      </c>
      <c r="I550" s="1">
        <f ca="1">VLOOKUP($E550,INDIRECT("'"&amp;$G550&amp;"'!C"&amp;COLUMN(PAR_OV!$G:$G)&amp;":C"&amp;COLUMN(PAR_OV!$J:$J),FALSE),COLUMN(PAR_OV!$J:$J)-COLUMN(PAR_OV!$G:$G)+1,0)</f>
        <v>0</v>
      </c>
      <c r="J550" s="1">
        <f t="shared" ca="1" si="12"/>
        <v>0</v>
      </c>
    </row>
    <row r="551" spans="1:11" x14ac:dyDescent="0.25">
      <c r="A551" s="1" t="str">
        <f ca="1">IF(J551=1,SUM(J$2:J551),"")</f>
        <v/>
      </c>
      <c r="B551" s="1" t="str">
        <f>VLOOKUP($E551,Dold_variabelinfo!$A:$C,COLUMN(Dold_variabelinfo!$B:$B),0)</f>
        <v>UT_AKUT_TIDPUNKT</v>
      </c>
      <c r="C551" s="1" t="str">
        <f>VLOOKUP($E551,Dold_variabelinfo!$A:$C,COLUMN(Dold_variabelinfo!$C:$C),0)</f>
        <v>Tidpunkt för avslut av besök på akutmottagning</v>
      </c>
      <c r="E551" s="47" t="s">
        <v>137</v>
      </c>
      <c r="F551" s="1" t="s">
        <v>212</v>
      </c>
      <c r="G551" s="1" t="s">
        <v>208</v>
      </c>
      <c r="H551" s="1">
        <f>IF(SUM(PAR_OV!J$4:J$1003)=0,0,1)</f>
        <v>0</v>
      </c>
      <c r="I551" s="1">
        <f ca="1">VLOOKUP($E551,INDIRECT("'"&amp;$G551&amp;"'!C"&amp;COLUMN(PAR_OV!$G:$G)&amp;":C"&amp;COLUMN(PAR_OV!$J:$J),FALSE),COLUMN(PAR_OV!$J:$J)-COLUMN(PAR_OV!$G:$G)+1,0)</f>
        <v>0</v>
      </c>
      <c r="J551" s="1">
        <f t="shared" ca="1" si="12"/>
        <v>0</v>
      </c>
    </row>
    <row r="552" spans="1:11" x14ac:dyDescent="0.25">
      <c r="A552" s="1" t="str">
        <f ca="1">IF(J552=1,SUM(J$2:J552),"")</f>
        <v/>
      </c>
      <c r="B552" s="1" t="str">
        <f>VLOOKUP($E552,Dold_variabelinfo!$A:$C,COLUMN(Dold_variabelinfo!$B:$B),0)</f>
        <v>VERKS_AKUT</v>
      </c>
      <c r="C552" s="1" t="str">
        <f>VLOOKUP($E552,Dold_variabelinfo!$A:$C,COLUMN(Dold_variabelinfo!$C:$C),0)</f>
        <v>Akutverksamhet</v>
      </c>
      <c r="E552" s="47" t="s">
        <v>138</v>
      </c>
      <c r="F552" s="1" t="s">
        <v>212</v>
      </c>
      <c r="G552" s="1" t="s">
        <v>208</v>
      </c>
      <c r="H552" s="1">
        <f>IF(SUM(PAR_OV!J$4:J$1003)=0,0,1)</f>
        <v>0</v>
      </c>
      <c r="I552" s="1">
        <f ca="1">VLOOKUP($E552,INDIRECT("'"&amp;$G552&amp;"'!C"&amp;COLUMN(PAR_OV!$G:$G)&amp;":C"&amp;COLUMN(PAR_OV!$J:$J),FALSE),COLUMN(PAR_OV!$J:$J)-COLUMN(PAR_OV!$G:$G)+1,0)</f>
        <v>0</v>
      </c>
      <c r="J552" s="1">
        <f t="shared" ca="1" si="12"/>
        <v>0</v>
      </c>
    </row>
    <row r="553" spans="1:11" x14ac:dyDescent="0.25">
      <c r="A553" s="1" t="str">
        <f>IF(J553=1,SUM(J$2:J553),"")</f>
        <v/>
      </c>
      <c r="F553" s="1" t="s">
        <v>266</v>
      </c>
      <c r="G553" s="1" t="s">
        <v>267</v>
      </c>
      <c r="H553" s="1">
        <f>IF(SUM(PAR_TV!J$4:J$1003)=0,0,1)</f>
        <v>0</v>
      </c>
      <c r="I553" s="1">
        <v>1</v>
      </c>
      <c r="J553" s="1">
        <f t="shared" ref="J553:J616" si="13">H553*I553</f>
        <v>0</v>
      </c>
    </row>
    <row r="554" spans="1:11" x14ac:dyDescent="0.25">
      <c r="A554" s="1" t="str">
        <f>IF(J554=1,SUM(J$2:J554),"")</f>
        <v/>
      </c>
      <c r="F554" s="1" t="s">
        <v>266</v>
      </c>
      <c r="G554" s="1" t="s">
        <v>267</v>
      </c>
      <c r="H554" s="1">
        <f>IF(SUM(PAR_TV!J$4:J$1003)=0,0,1)</f>
        <v>0</v>
      </c>
      <c r="I554" s="1">
        <v>1</v>
      </c>
      <c r="J554" s="1">
        <f t="shared" si="13"/>
        <v>0</v>
      </c>
    </row>
    <row r="555" spans="1:11" x14ac:dyDescent="0.25">
      <c r="A555" s="1" t="str">
        <f>IF(J555=1,SUM(J$2:J555),"")</f>
        <v/>
      </c>
      <c r="B555" s="1" t="str">
        <f>VLOOKUP(F555,Dold_registerinfo!$A:$E,COLUMN(Dold_registerinfo!$D:$D),0)</f>
        <v>Patientregistret tvångsvård (PAR_TV)</v>
      </c>
      <c r="F555" s="1" t="s">
        <v>266</v>
      </c>
      <c r="G555" s="1" t="s">
        <v>267</v>
      </c>
      <c r="H555" s="1">
        <f>IF(SUM(PAR_TV!J$4:J$1003)=0,0,1)</f>
        <v>0</v>
      </c>
      <c r="I555" s="1">
        <v>1</v>
      </c>
      <c r="J555" s="1">
        <f t="shared" si="13"/>
        <v>0</v>
      </c>
      <c r="K555" s="1" t="s">
        <v>308</v>
      </c>
    </row>
    <row r="556" spans="1:11" x14ac:dyDescent="0.25">
      <c r="A556" s="1" t="str">
        <f>IF(J556=1,SUM(J$2:J556),"")</f>
        <v/>
      </c>
      <c r="B556" s="19" t="s">
        <v>2</v>
      </c>
      <c r="C556" s="19" t="s">
        <v>3</v>
      </c>
      <c r="D556" s="19"/>
      <c r="F556" s="1" t="s">
        <v>266</v>
      </c>
      <c r="G556" s="1" t="s">
        <v>267</v>
      </c>
      <c r="H556" s="1">
        <f>IF(SUM(PAR_TV!J$4:J$1003)=0,0,1)</f>
        <v>0</v>
      </c>
      <c r="I556" s="1">
        <v>1</v>
      </c>
      <c r="J556" s="1">
        <f t="shared" si="13"/>
        <v>0</v>
      </c>
      <c r="K556" s="1" t="s">
        <v>308</v>
      </c>
    </row>
    <row r="557" spans="1:11" x14ac:dyDescent="0.25">
      <c r="A557" s="1" t="str">
        <f ca="1">IF(J557=1,SUM(J$2:J557),"")</f>
        <v/>
      </c>
      <c r="B557" s="1" t="str">
        <f>VLOOKUP($E557,Dold_variabelinfo!$A:$C,COLUMN(Dold_variabelinfo!$B:$B),0)</f>
        <v>ALDER</v>
      </c>
      <c r="C557" s="1" t="str">
        <f>VLOOKUP($E557,Dold_variabelinfo!$A:$C,COLUMN(Dold_variabelinfo!$C:$C),0)</f>
        <v>Ålder</v>
      </c>
      <c r="E557" s="47" t="s">
        <v>243</v>
      </c>
      <c r="F557" s="1" t="s">
        <v>266</v>
      </c>
      <c r="G557" s="1" t="s">
        <v>267</v>
      </c>
      <c r="H557" s="1">
        <f>IF(SUM(PAR_TV!J$4:J$1003)=0,0,1)</f>
        <v>0</v>
      </c>
      <c r="I557" s="1">
        <f ca="1">VLOOKUP($E557,INDIRECT("'"&amp;$G557&amp;"'!C"&amp;COLUMN(PAR_TV!$G:$G)&amp;":C"&amp;COLUMN(PAR_TV!$J:$J),FALSE),COLUMN(PAR_TV!$J:$J)-COLUMN(PAR_TV!$G:$G)+1,0)</f>
        <v>0</v>
      </c>
      <c r="J557" s="1">
        <f t="shared" ca="1" si="13"/>
        <v>0</v>
      </c>
    </row>
    <row r="558" spans="1:11" x14ac:dyDescent="0.25">
      <c r="A558" s="1" t="str">
        <f ca="1">IF(J558=1,SUM(J$2:J558),"")</f>
        <v/>
      </c>
      <c r="B558" s="1" t="str">
        <f>VLOOKUP($E558,Dold_variabelinfo!$A:$C,COLUMN(Dold_variabelinfo!$B:$B),0)</f>
        <v>AR</v>
      </c>
      <c r="C558" s="1" t="str">
        <f>VLOOKUP($E558,Dold_variabelinfo!$A:$C,COLUMN(Dold_variabelinfo!$C:$C),0)</f>
        <v>År</v>
      </c>
      <c r="E558" s="47" t="s">
        <v>244</v>
      </c>
      <c r="F558" s="1" t="s">
        <v>266</v>
      </c>
      <c r="G558" s="1" t="s">
        <v>267</v>
      </c>
      <c r="H558" s="1">
        <f>IF(SUM(PAR_TV!J$4:J$1003)=0,0,1)</f>
        <v>0</v>
      </c>
      <c r="I558" s="1">
        <f ca="1">VLOOKUP($E558,INDIRECT("'"&amp;$G558&amp;"'!C"&amp;COLUMN(PAR_TV!$G:$G)&amp;":C"&amp;COLUMN(PAR_TV!$J:$J),FALSE),COLUMN(PAR_TV!$J:$J)-COLUMN(PAR_TV!$G:$G)+1,0)</f>
        <v>0</v>
      </c>
      <c r="J558" s="1">
        <f t="shared" ca="1" si="13"/>
        <v>0</v>
      </c>
    </row>
    <row r="559" spans="1:11" x14ac:dyDescent="0.25">
      <c r="A559" s="1" t="str">
        <f ca="1">IF(J559=1,SUM(J$2:J559),"")</f>
        <v/>
      </c>
      <c r="B559" s="1" t="str">
        <f>VLOOKUP($E559,Dold_variabelinfo!$A:$C,COLUMN(Dold_variabelinfo!$B:$B),0)</f>
        <v>FIL_LT_AD</v>
      </c>
      <c r="C559" s="1" t="str">
        <f>VLOOKUP($E559,Dold_variabelinfo!$A:$C,COLUMN(Dold_variabelinfo!$C:$C),0)</f>
        <v>Rapportör</v>
      </c>
      <c r="E559" s="47" t="s">
        <v>828</v>
      </c>
      <c r="F559" s="1" t="s">
        <v>266</v>
      </c>
      <c r="G559" s="1" t="s">
        <v>267</v>
      </c>
      <c r="H559" s="1">
        <f>IF(SUM(PAR_TV!J$4:J$1003)=0,0,1)</f>
        <v>0</v>
      </c>
      <c r="I559" s="1">
        <f ca="1">VLOOKUP($E559,INDIRECT("'"&amp;$G559&amp;"'!C"&amp;COLUMN(PAR_TV!$G:$G)&amp;":C"&amp;COLUMN(PAR_TV!$J:$J),FALSE),COLUMN(PAR_TV!$J:$J)-COLUMN(PAR_TV!$G:$G)+1,0)</f>
        <v>0</v>
      </c>
      <c r="J559" s="1">
        <f t="shared" ca="1" si="13"/>
        <v>0</v>
      </c>
    </row>
    <row r="560" spans="1:11" x14ac:dyDescent="0.25">
      <c r="A560" s="1" t="str">
        <f ca="1">IF(J560=1,SUM(J$2:J560),"")</f>
        <v/>
      </c>
      <c r="B560" s="1" t="str">
        <f>VLOOKUP($E560,Dold_variabelinfo!$A:$C,COLUMN(Dold_variabelinfo!$B:$B),0)</f>
        <v>FODDAT</v>
      </c>
      <c r="C560" s="1" t="str">
        <f>VLOOKUP($E560,Dold_variabelinfo!$A:$C,COLUMN(Dold_variabelinfo!$C:$C),0)</f>
        <v>Födelsedatum (Lämnas ut som År-Mån)</v>
      </c>
      <c r="E560" s="47" t="s">
        <v>245</v>
      </c>
      <c r="F560" s="1" t="s">
        <v>266</v>
      </c>
      <c r="G560" s="1" t="s">
        <v>267</v>
      </c>
      <c r="H560" s="1">
        <f>IF(SUM(PAR_TV!J$4:J$1003)=0,0,1)</f>
        <v>0</v>
      </c>
      <c r="I560" s="1">
        <f ca="1">VLOOKUP($E560,INDIRECT("'"&amp;$G560&amp;"'!C"&amp;COLUMN(PAR_TV!$G:$G)&amp;":C"&amp;COLUMN(PAR_TV!$J:$J),FALSE),COLUMN(PAR_TV!$J:$J)-COLUMN(PAR_TV!$G:$G)+1,0)</f>
        <v>0</v>
      </c>
      <c r="J560" s="1">
        <f t="shared" ca="1" si="13"/>
        <v>0</v>
      </c>
    </row>
    <row r="561" spans="1:10" x14ac:dyDescent="0.25">
      <c r="A561" s="1" t="str">
        <f ca="1">IF(J561=1,SUM(J$2:J561),"")</f>
        <v/>
      </c>
      <c r="B561" s="1" t="str">
        <f>VLOOKUP($E561,Dold_variabelinfo!$A:$C,COLUMN(Dold_variabelinfo!$B:$B),0)</f>
        <v>INDATUM</v>
      </c>
      <c r="C561" s="1" t="str">
        <f>VLOOKUP($E561,Dold_variabelinfo!$A:$C,COLUMN(Dold_variabelinfo!$C:$C),0)</f>
        <v>Inskrivningsdatum</v>
      </c>
      <c r="E561" s="47" t="s">
        <v>246</v>
      </c>
      <c r="F561" s="1" t="s">
        <v>266</v>
      </c>
      <c r="G561" s="1" t="s">
        <v>267</v>
      </c>
      <c r="H561" s="1">
        <f>IF(SUM(PAR_TV!J$4:J$1003)=0,0,1)</f>
        <v>0</v>
      </c>
      <c r="I561" s="1">
        <f ca="1">VLOOKUP($E561,INDIRECT("'"&amp;$G561&amp;"'!C"&amp;COLUMN(PAR_TV!$G:$G)&amp;":C"&amp;COLUMN(PAR_TV!$J:$J),FALSE),COLUMN(PAR_TV!$J:$J)-COLUMN(PAR_TV!$G:$G)+1,0)</f>
        <v>0</v>
      </c>
      <c r="J561" s="1">
        <f t="shared" ca="1" si="13"/>
        <v>0</v>
      </c>
    </row>
    <row r="562" spans="1:10" x14ac:dyDescent="0.25">
      <c r="A562" s="1" t="str">
        <f ca="1">IF(J562=1,SUM(J$2:J562),"")</f>
        <v/>
      </c>
      <c r="B562" s="1" t="str">
        <f>VLOOKUP($E562,Dold_variabelinfo!$A:$C,COLUMN(Dold_variabelinfo!$B:$B),0)</f>
        <v>INSATT</v>
      </c>
      <c r="C562" s="1" t="str">
        <f>VLOOKUP($E562,Dold_variabelinfo!$A:$C,COLUMN(Dold_variabelinfo!$C:$C),0)</f>
        <v>Inskrivningssätt</v>
      </c>
      <c r="E562" s="47" t="s">
        <v>247</v>
      </c>
      <c r="F562" s="1" t="s">
        <v>266</v>
      </c>
      <c r="G562" s="1" t="s">
        <v>267</v>
      </c>
      <c r="H562" s="1">
        <f>IF(SUM(PAR_TV!J$4:J$1003)=0,0,1)</f>
        <v>0</v>
      </c>
      <c r="I562" s="1">
        <f ca="1">VLOOKUP($E562,INDIRECT("'"&amp;$G562&amp;"'!C"&amp;COLUMN(PAR_TV!$G:$G)&amp;":C"&amp;COLUMN(PAR_TV!$J:$J),FALSE),COLUMN(PAR_TV!$J:$J)-COLUMN(PAR_TV!$G:$G)+1,0)</f>
        <v>0</v>
      </c>
      <c r="J562" s="1">
        <f t="shared" ca="1" si="13"/>
        <v>0</v>
      </c>
    </row>
    <row r="563" spans="1:10" x14ac:dyDescent="0.25">
      <c r="A563" s="1" t="str">
        <f ca="1">IF(J563=1,SUM(J$2:J563),"")</f>
        <v/>
      </c>
      <c r="B563" s="1" t="str">
        <f>VLOOKUP($E563,Dold_variabelinfo!$A:$C,COLUMN(Dold_variabelinfo!$B:$B),0)</f>
        <v>KLINIK</v>
      </c>
      <c r="C563" s="1" t="str">
        <f>VLOOKUP($E563,Dold_variabelinfo!$A:$C,COLUMN(Dold_variabelinfo!$C:$C),0)</f>
        <v>Klinik</v>
      </c>
      <c r="E563" s="47" t="s">
        <v>248</v>
      </c>
      <c r="F563" s="1" t="s">
        <v>266</v>
      </c>
      <c r="G563" s="1" t="s">
        <v>267</v>
      </c>
      <c r="H563" s="1">
        <f>IF(SUM(PAR_TV!J$4:J$1003)=0,0,1)</f>
        <v>0</v>
      </c>
      <c r="I563" s="1">
        <f ca="1">VLOOKUP($E563,INDIRECT("'"&amp;$G563&amp;"'!C"&amp;COLUMN(PAR_TV!$G:$G)&amp;":C"&amp;COLUMN(PAR_TV!$J:$J),FALSE),COLUMN(PAR_TV!$J:$J)-COLUMN(PAR_TV!$G:$G)+1,0)</f>
        <v>0</v>
      </c>
      <c r="J563" s="1">
        <f t="shared" ca="1" si="13"/>
        <v>0</v>
      </c>
    </row>
    <row r="564" spans="1:10" x14ac:dyDescent="0.25">
      <c r="A564" s="1" t="str">
        <f ca="1">IF(J564=1,SUM(J$2:J564),"")</f>
        <v/>
      </c>
      <c r="B564" s="1" t="str">
        <f>VLOOKUP($E564,Dold_variabelinfo!$A:$C,COLUMN(Dold_variabelinfo!$B:$B),0)</f>
        <v>KLINIKNAMN</v>
      </c>
      <c r="C564" s="1" t="str">
        <f>VLOOKUP($E564,Dold_variabelinfo!$A:$C,COLUMN(Dold_variabelinfo!$C:$C),0)</f>
        <v>Klinikindelningen från SLL</v>
      </c>
      <c r="E564" s="47" t="s">
        <v>249</v>
      </c>
      <c r="F564" s="1" t="s">
        <v>266</v>
      </c>
      <c r="G564" s="1" t="s">
        <v>267</v>
      </c>
      <c r="H564" s="1">
        <f>IF(SUM(PAR_TV!J$4:J$1003)=0,0,1)</f>
        <v>0</v>
      </c>
      <c r="I564" s="1">
        <f ca="1">VLOOKUP($E564,INDIRECT("'"&amp;$G564&amp;"'!C"&amp;COLUMN(PAR_TV!$G:$G)&amp;":C"&amp;COLUMN(PAR_TV!$J:$J),FALSE),COLUMN(PAR_TV!$J:$J)-COLUMN(PAR_TV!$G:$G)+1,0)</f>
        <v>0</v>
      </c>
      <c r="J564" s="1">
        <f t="shared" ca="1" si="13"/>
        <v>0</v>
      </c>
    </row>
    <row r="565" spans="1:10" x14ac:dyDescent="0.25">
      <c r="A565" s="1" t="str">
        <f ca="1">IF(J565=1,SUM(J$2:J565),"")</f>
        <v/>
      </c>
      <c r="B565" s="1" t="str">
        <f>VLOOKUP($E565,Dold_variabelinfo!$A:$C,COLUMN(Dold_variabelinfo!$B:$B),0)</f>
        <v>KON</v>
      </c>
      <c r="C565" s="1" t="str">
        <f>VLOOKUP($E565,Dold_variabelinfo!$A:$C,COLUMN(Dold_variabelinfo!$C:$C),0)</f>
        <v>Kön</v>
      </c>
      <c r="E565" s="47" t="s">
        <v>250</v>
      </c>
      <c r="F565" s="1" t="s">
        <v>266</v>
      </c>
      <c r="G565" s="1" t="s">
        <v>267</v>
      </c>
      <c r="H565" s="1">
        <f>IF(SUM(PAR_TV!J$4:J$1003)=0,0,1)</f>
        <v>0</v>
      </c>
      <c r="I565" s="1">
        <f ca="1">VLOOKUP($E565,INDIRECT("'"&amp;$G565&amp;"'!C"&amp;COLUMN(PAR_TV!$G:$G)&amp;":C"&amp;COLUMN(PAR_TV!$J:$J),FALSE),COLUMN(PAR_TV!$J:$J)-COLUMN(PAR_TV!$G:$G)+1,0)</f>
        <v>0</v>
      </c>
      <c r="J565" s="1">
        <f t="shared" ca="1" si="13"/>
        <v>0</v>
      </c>
    </row>
    <row r="566" spans="1:10" x14ac:dyDescent="0.25">
      <c r="A566" s="1" t="str">
        <f ca="1">IF(J566=1,SUM(J$2:J566),"")</f>
        <v/>
      </c>
      <c r="B566" s="1" t="str">
        <f>VLOOKUP($E566,Dold_variabelinfo!$A:$C,COLUMN(Dold_variabelinfo!$B:$B),0)</f>
        <v>LKF</v>
      </c>
      <c r="C566" s="1" t="str">
        <f>VLOOKUP($E566,Dold_variabelinfo!$A:$C,COLUMN(Dold_variabelinfo!$C:$C),0)</f>
        <v>Län-kommun-församlingskod</v>
      </c>
      <c r="E566" s="47" t="s">
        <v>251</v>
      </c>
      <c r="F566" s="1" t="s">
        <v>266</v>
      </c>
      <c r="G566" s="1" t="s">
        <v>267</v>
      </c>
      <c r="H566" s="1">
        <f>IF(SUM(PAR_TV!J$4:J$1003)=0,0,1)</f>
        <v>0</v>
      </c>
      <c r="I566" s="1">
        <f ca="1">VLOOKUP($E566,INDIRECT("'"&amp;$G566&amp;"'!C"&amp;COLUMN(PAR_TV!$G:$G)&amp;":C"&amp;COLUMN(PAR_TV!$J:$J),FALSE),COLUMN(PAR_TV!$J:$J)-COLUMN(PAR_TV!$G:$G)+1,0)</f>
        <v>0</v>
      </c>
      <c r="J566" s="1">
        <f t="shared" ca="1" si="13"/>
        <v>0</v>
      </c>
    </row>
    <row r="567" spans="1:10" x14ac:dyDescent="0.25">
      <c r="A567" s="1" t="str">
        <f ca="1">IF(J567=1,SUM(J$2:J567),"")</f>
        <v/>
      </c>
      <c r="B567" s="1" t="str">
        <f>VLOOKUP($E567,Dold_variabelinfo!$A:$C,COLUMN(Dold_variabelinfo!$B:$B),0)</f>
        <v>PNRQ</v>
      </c>
      <c r="C567" s="1" t="str">
        <f>VLOOKUP($E567,Dold_variabelinfo!$A:$C,COLUMN(Dold_variabelinfo!$C:$C),0)</f>
        <v>Personnummer, kvalitet</v>
      </c>
      <c r="E567" s="47" t="s">
        <v>252</v>
      </c>
      <c r="F567" s="1" t="s">
        <v>266</v>
      </c>
      <c r="G567" s="1" t="s">
        <v>267</v>
      </c>
      <c r="H567" s="1">
        <f>IF(SUM(PAR_TV!J$4:J$1003)=0,0,1)</f>
        <v>0</v>
      </c>
      <c r="I567" s="1">
        <f ca="1">VLOOKUP($E567,INDIRECT("'"&amp;$G567&amp;"'!C"&amp;COLUMN(PAR_TV!$G:$G)&amp;":C"&amp;COLUMN(PAR_TV!$J:$J),FALSE),COLUMN(PAR_TV!$J:$J)-COLUMN(PAR_TV!$G:$G)+1,0)</f>
        <v>0</v>
      </c>
      <c r="J567" s="1">
        <f t="shared" ca="1" si="13"/>
        <v>0</v>
      </c>
    </row>
    <row r="568" spans="1:10" x14ac:dyDescent="0.25">
      <c r="A568" s="1" t="str">
        <f ca="1">IF(J568=1,SUM(J$2:J568),"")</f>
        <v/>
      </c>
      <c r="B568" s="1" t="str">
        <f>VLOOKUP($E568,Dold_variabelinfo!$A:$C,COLUMN(Dold_variabelinfo!$B:$B),0)</f>
        <v>SJUKHUS</v>
      </c>
      <c r="C568" s="1" t="str">
        <f>VLOOKUP($E568,Dold_variabelinfo!$A:$C,COLUMN(Dold_variabelinfo!$C:$C),0)</f>
        <v>Sjukhus</v>
      </c>
      <c r="E568" s="47" t="s">
        <v>253</v>
      </c>
      <c r="F568" s="1" t="s">
        <v>266</v>
      </c>
      <c r="G568" s="1" t="s">
        <v>267</v>
      </c>
      <c r="H568" s="1">
        <f>IF(SUM(PAR_TV!J$4:J$1003)=0,0,1)</f>
        <v>0</v>
      </c>
      <c r="I568" s="1">
        <f ca="1">VLOOKUP($E568,INDIRECT("'"&amp;$G568&amp;"'!C"&amp;COLUMN(PAR_TV!$G:$G)&amp;":C"&amp;COLUMN(PAR_TV!$J:$J),FALSE),COLUMN(PAR_TV!$J:$J)-COLUMN(PAR_TV!$G:$G)+1,0)</f>
        <v>0</v>
      </c>
      <c r="J568" s="1">
        <f t="shared" ca="1" si="13"/>
        <v>0</v>
      </c>
    </row>
    <row r="569" spans="1:10" x14ac:dyDescent="0.25">
      <c r="A569" s="1" t="str">
        <f ca="1">IF(J569=1,SUM(J$2:J569),"")</f>
        <v/>
      </c>
      <c r="B569" s="1" t="str">
        <f>VLOOKUP($E569,Dold_variabelinfo!$A:$C,COLUMN(Dold_variabelinfo!$B:$B),0)</f>
        <v>UTDATUM</v>
      </c>
      <c r="C569" s="1" t="str">
        <f>VLOOKUP($E569,Dold_variabelinfo!$A:$C,COLUMN(Dold_variabelinfo!$C:$C),0)</f>
        <v>Utskrivningsdatum</v>
      </c>
      <c r="E569" s="47" t="s">
        <v>254</v>
      </c>
      <c r="F569" s="1" t="s">
        <v>266</v>
      </c>
      <c r="G569" s="1" t="s">
        <v>267</v>
      </c>
      <c r="H569" s="1">
        <f>IF(SUM(PAR_TV!J$4:J$1003)=0,0,1)</f>
        <v>0</v>
      </c>
      <c r="I569" s="1">
        <f ca="1">VLOOKUP($E569,INDIRECT("'"&amp;$G569&amp;"'!C"&amp;COLUMN(PAR_TV!$G:$G)&amp;":C"&amp;COLUMN(PAR_TV!$J:$J),FALSE),COLUMN(PAR_TV!$J:$J)-COLUMN(PAR_TV!$G:$G)+1,0)</f>
        <v>0</v>
      </c>
      <c r="J569" s="1">
        <f t="shared" ca="1" si="13"/>
        <v>0</v>
      </c>
    </row>
    <row r="570" spans="1:10" x14ac:dyDescent="0.25">
      <c r="A570" s="1" t="str">
        <f ca="1">IF(J570=1,SUM(J$2:J570),"")</f>
        <v/>
      </c>
      <c r="B570" s="1" t="str">
        <f>VLOOKUP($E570,Dold_variabelinfo!$A:$C,COLUMN(Dold_variabelinfo!$B:$B),0)</f>
        <v>UTSATT</v>
      </c>
      <c r="C570" s="1" t="str">
        <f>VLOOKUP($E570,Dold_variabelinfo!$A:$C,COLUMN(Dold_variabelinfo!$C:$C),0)</f>
        <v>Utskrivningssätt</v>
      </c>
      <c r="E570" s="47" t="s">
        <v>255</v>
      </c>
      <c r="F570" s="1" t="s">
        <v>266</v>
      </c>
      <c r="G570" s="1" t="s">
        <v>267</v>
      </c>
      <c r="H570" s="1">
        <f>IF(SUM(PAR_TV!J$4:J$1003)=0,0,1)</f>
        <v>0</v>
      </c>
      <c r="I570" s="1">
        <f ca="1">VLOOKUP($E570,INDIRECT("'"&amp;$G570&amp;"'!C"&amp;COLUMN(PAR_TV!$G:$G)&amp;":C"&amp;COLUMN(PAR_TV!$J:$J),FALSE),COLUMN(PAR_TV!$J:$J)-COLUMN(PAR_TV!$G:$G)+1,0)</f>
        <v>0</v>
      </c>
      <c r="J570" s="1">
        <f t="shared" ca="1" si="13"/>
        <v>0</v>
      </c>
    </row>
    <row r="571" spans="1:10" x14ac:dyDescent="0.25">
      <c r="A571" s="1" t="str">
        <f ca="1">IF(J571=1,SUM(J$2:J571),"")</f>
        <v/>
      </c>
      <c r="B571" s="1" t="str">
        <f>VLOOKUP($E571,Dold_variabelinfo!$A:$C,COLUMN(Dold_variabelinfo!$B:$B),0)</f>
        <v>VTID</v>
      </c>
      <c r="C571" s="1" t="str">
        <f>VLOOKUP($E571,Dold_variabelinfo!$A:$C,COLUMN(Dold_variabelinfo!$C:$C),0)</f>
        <v>Vårdtid</v>
      </c>
      <c r="E571" s="47" t="s">
        <v>256</v>
      </c>
      <c r="F571" s="1" t="s">
        <v>266</v>
      </c>
      <c r="G571" s="1" t="s">
        <v>267</v>
      </c>
      <c r="H571" s="1">
        <f>IF(SUM(PAR_TV!J$4:J$1003)=0,0,1)</f>
        <v>0</v>
      </c>
      <c r="I571" s="1">
        <f ca="1">VLOOKUP($E571,INDIRECT("'"&amp;$G571&amp;"'!C"&amp;COLUMN(PAR_TV!$G:$G)&amp;":C"&amp;COLUMN(PAR_TV!$J:$J),FALSE),COLUMN(PAR_TV!$J:$J)-COLUMN(PAR_TV!$G:$G)+1,0)</f>
        <v>0</v>
      </c>
      <c r="J571" s="1">
        <f t="shared" ca="1" si="13"/>
        <v>0</v>
      </c>
    </row>
    <row r="572" spans="1:10" x14ac:dyDescent="0.25">
      <c r="A572" s="1" t="str">
        <f ca="1">IF(J572=1,SUM(J$2:J572),"")</f>
        <v/>
      </c>
      <c r="B572" s="1" t="str">
        <f>VLOOKUP($E572,Dold_variabelinfo!$A:$C,COLUMN(Dold_variabelinfo!$B:$B),0)</f>
        <v>ATGARD</v>
      </c>
      <c r="C572" s="1" t="str">
        <f>VLOOKUP($E572,Dold_variabelinfo!$A:$C,COLUMN(Dold_variabelinfo!$C:$C),0)</f>
        <v>Åtgärd</v>
      </c>
      <c r="E572" s="47" t="s">
        <v>257</v>
      </c>
      <c r="F572" s="1" t="s">
        <v>266</v>
      </c>
      <c r="G572" s="1" t="s">
        <v>267</v>
      </c>
      <c r="H572" s="1">
        <f>IF(SUM(PAR_TV!J$4:J$1003)=0,0,1)</f>
        <v>0</v>
      </c>
      <c r="I572" s="1">
        <f ca="1">VLOOKUP($E572,INDIRECT("'"&amp;$G572&amp;"'!C"&amp;COLUMN(PAR_TV!$G:$G)&amp;":C"&amp;COLUMN(PAR_TV!$J:$J),FALSE),COLUMN(PAR_TV!$J:$J)-COLUMN(PAR_TV!$G:$G)+1,0)</f>
        <v>0</v>
      </c>
      <c r="J572" s="1">
        <f t="shared" ca="1" si="13"/>
        <v>0</v>
      </c>
    </row>
    <row r="573" spans="1:10" x14ac:dyDescent="0.25">
      <c r="A573" s="1" t="str">
        <f ca="1">IF(J573=1,SUM(J$2:J573),"")</f>
        <v/>
      </c>
      <c r="B573" s="1" t="str">
        <f>VLOOKUP($E573,Dold_variabelinfo!$A:$C,COLUMN(Dold_variabelinfo!$B:$B),0)</f>
        <v>ATGARD_DATUM</v>
      </c>
      <c r="C573" s="1" t="str">
        <f>VLOOKUP($E573,Dold_variabelinfo!$A:$C,COLUMN(Dold_variabelinfo!$C:$C),0)</f>
        <v>Datum då åtgärden utfördes</v>
      </c>
      <c r="E573" s="47" t="s">
        <v>258</v>
      </c>
      <c r="F573" s="1" t="s">
        <v>266</v>
      </c>
      <c r="G573" s="1" t="s">
        <v>267</v>
      </c>
      <c r="H573" s="1">
        <f>IF(SUM(PAR_TV!J$4:J$1003)=0,0,1)</f>
        <v>0</v>
      </c>
      <c r="I573" s="1">
        <f ca="1">VLOOKUP($E573,INDIRECT("'"&amp;$G573&amp;"'!C"&amp;COLUMN(PAR_TV!$G:$G)&amp;":C"&amp;COLUMN(PAR_TV!$J:$J),FALSE),COLUMN(PAR_TV!$J:$J)-COLUMN(PAR_TV!$G:$G)+1,0)</f>
        <v>0</v>
      </c>
      <c r="J573" s="1">
        <f t="shared" ca="1" si="13"/>
        <v>0</v>
      </c>
    </row>
    <row r="574" spans="1:10" x14ac:dyDescent="0.25">
      <c r="A574" s="1" t="str">
        <f ca="1">IF(J574=1,SUM(J$2:J574),"")</f>
        <v/>
      </c>
      <c r="B574" s="1" t="str">
        <f>VLOOKUP($E574,Dold_variabelinfo!$A:$C,COLUMN(Dold_variabelinfo!$B:$B),0)</f>
        <v>ATGARD_NR</v>
      </c>
      <c r="C574" s="1" t="str">
        <f>VLOOKUP($E574,Dold_variabelinfo!$A:$C,COLUMN(Dold_variabelinfo!$C:$C),0)</f>
        <v>Numrering</v>
      </c>
      <c r="E574" s="47" t="s">
        <v>259</v>
      </c>
      <c r="F574" s="1" t="s">
        <v>266</v>
      </c>
      <c r="G574" s="1" t="s">
        <v>267</v>
      </c>
      <c r="H574" s="1">
        <f>IF(SUM(PAR_TV!J$4:J$1003)=0,0,1)</f>
        <v>0</v>
      </c>
      <c r="I574" s="1">
        <f ca="1">VLOOKUP($E574,INDIRECT("'"&amp;$G574&amp;"'!C"&amp;COLUMN(PAR_TV!$G:$G)&amp;":C"&amp;COLUMN(PAR_TV!$J:$J),FALSE),COLUMN(PAR_TV!$J:$J)-COLUMN(PAR_TV!$G:$G)+1,0)</f>
        <v>0</v>
      </c>
      <c r="J574" s="1">
        <f t="shared" ca="1" si="13"/>
        <v>0</v>
      </c>
    </row>
    <row r="575" spans="1:10" x14ac:dyDescent="0.25">
      <c r="A575" s="1" t="str">
        <f ca="1">IF(J575=1,SUM(J$2:J575),"")</f>
        <v/>
      </c>
      <c r="B575" s="1" t="str">
        <f>VLOOKUP($E575,Dold_variabelinfo!$A:$C,COLUMN(Dold_variabelinfo!$B:$B),0)</f>
        <v>FIL_LT_AT</v>
      </c>
      <c r="C575" s="1" t="str">
        <f>VLOOKUP($E575,Dold_variabelinfo!$A:$C,COLUMN(Dold_variabelinfo!$C:$C),0)</f>
        <v>Rapportör</v>
      </c>
      <c r="E575" s="47" t="s">
        <v>829</v>
      </c>
      <c r="F575" s="1" t="s">
        <v>266</v>
      </c>
      <c r="G575" s="1" t="s">
        <v>267</v>
      </c>
      <c r="H575" s="1">
        <f>IF(SUM(PAR_TV!J$4:J$1003)=0,0,1)</f>
        <v>0</v>
      </c>
      <c r="I575" s="1">
        <f ca="1">VLOOKUP($E575,INDIRECT("'"&amp;$G575&amp;"'!C"&amp;COLUMN(PAR_TV!$G:$G)&amp;":C"&amp;COLUMN(PAR_TV!$J:$J),FALSE),COLUMN(PAR_TV!$J:$J)-COLUMN(PAR_TV!$G:$G)+1,0)</f>
        <v>0</v>
      </c>
      <c r="J575" s="1">
        <f t="shared" ca="1" si="13"/>
        <v>0</v>
      </c>
    </row>
    <row r="576" spans="1:10" x14ac:dyDescent="0.25">
      <c r="A576" s="1" t="str">
        <f ca="1">IF(J576=1,SUM(J$2:J576),"")</f>
        <v/>
      </c>
      <c r="B576" s="1" t="str">
        <f>VLOOKUP($E576,Dold_variabelinfo!$A:$C,COLUMN(Dold_variabelinfo!$B:$B),0)</f>
        <v>SLUT_AV</v>
      </c>
      <c r="C576" s="1" t="str">
        <f>VLOOKUP($E576,Dold_variabelinfo!$A:$C,COLUMN(Dold_variabelinfo!$C:$C),0)</f>
        <v>Slutdatum för avvikningen</v>
      </c>
      <c r="E576" s="47" t="s">
        <v>830</v>
      </c>
      <c r="F576" s="1" t="s">
        <v>266</v>
      </c>
      <c r="G576" s="1" t="s">
        <v>267</v>
      </c>
      <c r="H576" s="1">
        <f>IF(SUM(PAR_TV!J$4:J$1003)=0,0,1)</f>
        <v>0</v>
      </c>
      <c r="I576" s="1">
        <f ca="1">VLOOKUP($E576,INDIRECT("'"&amp;$G576&amp;"'!C"&amp;COLUMN(PAR_TV!$G:$G)&amp;":C"&amp;COLUMN(PAR_TV!$J:$J),FALSE),COLUMN(PAR_TV!$J:$J)-COLUMN(PAR_TV!$G:$G)+1,0)</f>
        <v>0</v>
      </c>
      <c r="J576" s="1">
        <f t="shared" ca="1" si="13"/>
        <v>0</v>
      </c>
    </row>
    <row r="577" spans="1:11" x14ac:dyDescent="0.25">
      <c r="A577" s="1" t="str">
        <f ca="1">IF(J577=1,SUM(J$2:J577),"")</f>
        <v/>
      </c>
      <c r="B577" s="1" t="str">
        <f>VLOOKUP($E577,Dold_variabelinfo!$A:$C,COLUMN(Dold_variabelinfo!$B:$B),0)</f>
        <v>START_AV</v>
      </c>
      <c r="C577" s="1" t="str">
        <f>VLOOKUP($E577,Dold_variabelinfo!$A:$C,COLUMN(Dold_variabelinfo!$C:$C),0)</f>
        <v>Startdatum för avvikningen</v>
      </c>
      <c r="E577" s="47" t="s">
        <v>831</v>
      </c>
      <c r="F577" s="1" t="s">
        <v>266</v>
      </c>
      <c r="G577" s="1" t="s">
        <v>267</v>
      </c>
      <c r="H577" s="1">
        <f>IF(SUM(PAR_TV!J$4:J$1003)=0,0,1)</f>
        <v>0</v>
      </c>
      <c r="I577" s="1">
        <f ca="1">VLOOKUP($E577,INDIRECT("'"&amp;$G577&amp;"'!C"&amp;COLUMN(PAR_TV!$G:$G)&amp;":C"&amp;COLUMN(PAR_TV!$J:$J),FALSE),COLUMN(PAR_TV!$J:$J)-COLUMN(PAR_TV!$G:$G)+1,0)</f>
        <v>0</v>
      </c>
      <c r="J577" s="1">
        <f t="shared" ca="1" si="13"/>
        <v>0</v>
      </c>
    </row>
    <row r="578" spans="1:11" x14ac:dyDescent="0.25">
      <c r="A578" s="1" t="str">
        <f ca="1">IF(J578=1,SUM(J$2:J578),"")</f>
        <v/>
      </c>
      <c r="B578" s="1" t="str">
        <f>VLOOKUP($E578,Dold_variabelinfo!$A:$C,COLUMN(Dold_variabelinfo!$B:$B),0)</f>
        <v>DIAGNOS</v>
      </c>
      <c r="C578" s="1" t="str">
        <f>VLOOKUP($E578,Dold_variabelinfo!$A:$C,COLUMN(Dold_variabelinfo!$C:$C),0)</f>
        <v>Diagnoser</v>
      </c>
      <c r="E578" s="47" t="s">
        <v>260</v>
      </c>
      <c r="F578" s="1" t="s">
        <v>266</v>
      </c>
      <c r="G578" s="1" t="s">
        <v>267</v>
      </c>
      <c r="H578" s="1">
        <f>IF(SUM(PAR_TV!J$4:J$1003)=0,0,1)</f>
        <v>0</v>
      </c>
      <c r="I578" s="1">
        <f ca="1">VLOOKUP($E578,INDIRECT("'"&amp;$G578&amp;"'!C"&amp;COLUMN(PAR_TV!$G:$G)&amp;":C"&amp;COLUMN(PAR_TV!$J:$J),FALSE),COLUMN(PAR_TV!$J:$J)-COLUMN(PAR_TV!$G:$G)+1,0)</f>
        <v>0</v>
      </c>
      <c r="J578" s="1">
        <f t="shared" ca="1" si="13"/>
        <v>0</v>
      </c>
    </row>
    <row r="579" spans="1:11" x14ac:dyDescent="0.25">
      <c r="A579" s="1" t="str">
        <f ca="1">IF(J579=1,SUM(J$2:J579),"")</f>
        <v/>
      </c>
      <c r="B579" s="1" t="str">
        <f>VLOOKUP($E579,Dold_variabelinfo!$A:$C,COLUMN(Dold_variabelinfo!$B:$B),0)</f>
        <v>DIAGNOS_NR</v>
      </c>
      <c r="C579" s="1" t="str">
        <f>VLOOKUP($E579,Dold_variabelinfo!$A:$C,COLUMN(Dold_variabelinfo!$C:$C),0)</f>
        <v>Diagnosnummer</v>
      </c>
      <c r="E579" s="47" t="s">
        <v>261</v>
      </c>
      <c r="F579" s="1" t="s">
        <v>266</v>
      </c>
      <c r="G579" s="1" t="s">
        <v>267</v>
      </c>
      <c r="H579" s="1">
        <f>IF(SUM(PAR_TV!J$4:J$1003)=0,0,1)</f>
        <v>0</v>
      </c>
      <c r="I579" s="1">
        <f ca="1">VLOOKUP($E579,INDIRECT("'"&amp;$G579&amp;"'!C"&amp;COLUMN(PAR_TV!$G:$G)&amp;":C"&amp;COLUMN(PAR_TV!$J:$J),FALSE),COLUMN(PAR_TV!$J:$J)-COLUMN(PAR_TV!$G:$G)+1,0)</f>
        <v>0</v>
      </c>
      <c r="J579" s="1">
        <f t="shared" ca="1" si="13"/>
        <v>0</v>
      </c>
    </row>
    <row r="580" spans="1:11" x14ac:dyDescent="0.25">
      <c r="A580" s="1" t="str">
        <f ca="1">IF(J580=1,SUM(J$2:J580),"")</f>
        <v/>
      </c>
      <c r="B580" s="1" t="str">
        <f>VLOOKUP($E580,Dold_variabelinfo!$A:$C,COLUMN(Dold_variabelinfo!$B:$B),0)</f>
        <v>FIL_LT_DI</v>
      </c>
      <c r="C580" s="1" t="str">
        <f>VLOOKUP($E580,Dold_variabelinfo!$A:$C,COLUMN(Dold_variabelinfo!$C:$C),0)</f>
        <v>Rapportör</v>
      </c>
      <c r="E580" s="47" t="s">
        <v>832</v>
      </c>
      <c r="F580" s="1" t="s">
        <v>266</v>
      </c>
      <c r="G580" s="1" t="s">
        <v>267</v>
      </c>
      <c r="H580" s="1">
        <f>IF(SUM(PAR_TV!J$4:J$1003)=0,0,1)</f>
        <v>0</v>
      </c>
      <c r="I580" s="1">
        <f ca="1">VLOOKUP($E580,INDIRECT("'"&amp;$G580&amp;"'!C"&amp;COLUMN(PAR_TV!$G:$G)&amp;":C"&amp;COLUMN(PAR_TV!$J:$J),FALSE),COLUMN(PAR_TV!$J:$J)-COLUMN(PAR_TV!$G:$G)+1,0)</f>
        <v>0</v>
      </c>
      <c r="J580" s="1">
        <f t="shared" ca="1" si="13"/>
        <v>0</v>
      </c>
    </row>
    <row r="581" spans="1:11" x14ac:dyDescent="0.25">
      <c r="A581" s="1" t="str">
        <f ca="1">IF(J581=1,SUM(J$2:J581),"")</f>
        <v/>
      </c>
      <c r="B581" s="1" t="str">
        <f>VLOOKUP($E581,Dold_variabelinfo!$A:$C,COLUMN(Dold_variabelinfo!$B:$B),0)</f>
        <v>SLUT_PE</v>
      </c>
      <c r="C581" s="1" t="str">
        <f>VLOOKUP($E581,Dold_variabelinfo!$A:$C,COLUMN(Dold_variabelinfo!$C:$C),0)</f>
        <v>Slutdatum för permission</v>
      </c>
      <c r="E581" s="47" t="s">
        <v>833</v>
      </c>
      <c r="F581" s="1" t="s">
        <v>266</v>
      </c>
      <c r="G581" s="1" t="s">
        <v>267</v>
      </c>
      <c r="H581" s="1">
        <f>IF(SUM(PAR_TV!J$4:J$1003)=0,0,1)</f>
        <v>0</v>
      </c>
      <c r="I581" s="1">
        <f ca="1">VLOOKUP($E581,INDIRECT("'"&amp;$G581&amp;"'!C"&amp;COLUMN(PAR_TV!$G:$G)&amp;":C"&amp;COLUMN(PAR_TV!$J:$J),FALSE),COLUMN(PAR_TV!$J:$J)-COLUMN(PAR_TV!$G:$G)+1,0)</f>
        <v>0</v>
      </c>
      <c r="J581" s="1">
        <f t="shared" ca="1" si="13"/>
        <v>0</v>
      </c>
    </row>
    <row r="582" spans="1:11" x14ac:dyDescent="0.25">
      <c r="A582" s="1" t="str">
        <f ca="1">IF(J582=1,SUM(J$2:J582),"")</f>
        <v/>
      </c>
      <c r="B582" s="1" t="str">
        <f>VLOOKUP($E582,Dold_variabelinfo!$A:$C,COLUMN(Dold_variabelinfo!$B:$B),0)</f>
        <v>START_PE</v>
      </c>
      <c r="C582" s="1" t="str">
        <f>VLOOKUP($E582,Dold_variabelinfo!$A:$C,COLUMN(Dold_variabelinfo!$C:$C),0)</f>
        <v>Startdatum för permission</v>
      </c>
      <c r="E582" s="47" t="s">
        <v>834</v>
      </c>
      <c r="F582" s="1" t="s">
        <v>266</v>
      </c>
      <c r="G582" s="1" t="s">
        <v>267</v>
      </c>
      <c r="H582" s="1">
        <f>IF(SUM(PAR_TV!J$4:J$1003)=0,0,1)</f>
        <v>0</v>
      </c>
      <c r="I582" s="1">
        <f ca="1">VLOOKUP($E582,INDIRECT("'"&amp;$G582&amp;"'!C"&amp;COLUMN(PAR_TV!$G:$G)&amp;":C"&amp;COLUMN(PAR_TV!$J:$J),FALSE),COLUMN(PAR_TV!$J:$J)-COLUMN(PAR_TV!$G:$G)+1,0)</f>
        <v>0</v>
      </c>
      <c r="J582" s="1">
        <f t="shared" ca="1" si="13"/>
        <v>0</v>
      </c>
    </row>
    <row r="583" spans="1:11" x14ac:dyDescent="0.25">
      <c r="A583" s="1" t="str">
        <f ca="1">IF(J583=1,SUM(J$2:J583),"")</f>
        <v/>
      </c>
      <c r="B583" s="1" t="str">
        <f>VLOOKUP($E583,Dold_variabelinfo!$A:$C,COLUMN(Dold_variabelinfo!$B:$B),0)</f>
        <v>FIL_LT_VF</v>
      </c>
      <c r="C583" s="1" t="str">
        <f>VLOOKUP($E583,Dold_variabelinfo!$A:$C,COLUMN(Dold_variabelinfo!$C:$C),0)</f>
        <v>Rapportör</v>
      </c>
      <c r="E583" s="47" t="s">
        <v>835</v>
      </c>
      <c r="F583" s="1" t="s">
        <v>266</v>
      </c>
      <c r="G583" s="1" t="s">
        <v>267</v>
      </c>
      <c r="H583" s="1">
        <f>IF(SUM(PAR_TV!J$4:J$1003)=0,0,1)</f>
        <v>0</v>
      </c>
      <c r="I583" s="1">
        <f ca="1">VLOOKUP($E583,INDIRECT("'"&amp;$G583&amp;"'!C"&amp;COLUMN(PAR_TV!$G:$G)&amp;":C"&amp;COLUMN(PAR_TV!$J:$J),FALSE),COLUMN(PAR_TV!$J:$J)-COLUMN(PAR_TV!$G:$G)+1,0)</f>
        <v>0</v>
      </c>
      <c r="J583" s="1">
        <f t="shared" ca="1" si="13"/>
        <v>0</v>
      </c>
    </row>
    <row r="584" spans="1:11" x14ac:dyDescent="0.25">
      <c r="A584" s="1" t="str">
        <f ca="1">IF(J584=1,SUM(J$2:J584),"")</f>
        <v/>
      </c>
      <c r="B584" s="1" t="str">
        <f>VLOOKUP($E584,Dold_variabelinfo!$A:$C,COLUMN(Dold_variabelinfo!$B:$B),0)</f>
        <v>PSVARD</v>
      </c>
      <c r="C584" s="1" t="str">
        <f>VLOOKUP($E584,Dold_variabelinfo!$A:$C,COLUMN(Dold_variabelinfo!$C:$C),0)</f>
        <v>Psykiatrisk vårdform</v>
      </c>
      <c r="E584" s="47" t="s">
        <v>262</v>
      </c>
      <c r="F584" s="1" t="s">
        <v>266</v>
      </c>
      <c r="G584" s="1" t="s">
        <v>267</v>
      </c>
      <c r="H584" s="1">
        <f>IF(SUM(PAR_TV!J$4:J$1003)=0,0,1)</f>
        <v>0</v>
      </c>
      <c r="I584" s="1">
        <f ca="1">VLOOKUP($E584,INDIRECT("'"&amp;$G584&amp;"'!C"&amp;COLUMN(PAR_TV!$G:$G)&amp;":C"&amp;COLUMN(PAR_TV!$J:$J),FALSE),COLUMN(PAR_TV!$J:$J)-COLUMN(PAR_TV!$G:$G)+1,0)</f>
        <v>0</v>
      </c>
      <c r="J584" s="1">
        <f t="shared" ca="1" si="13"/>
        <v>0</v>
      </c>
    </row>
    <row r="585" spans="1:11" x14ac:dyDescent="0.25">
      <c r="A585" s="1" t="str">
        <f ca="1">IF(J585=1,SUM(J$2:J585),"")</f>
        <v/>
      </c>
      <c r="B585" s="1" t="str">
        <f>VLOOKUP($E585,Dold_variabelinfo!$A:$C,COLUMN(Dold_variabelinfo!$B:$B),0)</f>
        <v>SLUT_VF</v>
      </c>
      <c r="C585" s="1" t="str">
        <f>VLOOKUP($E585,Dold_variabelinfo!$A:$C,COLUMN(Dold_variabelinfo!$C:$C),0)</f>
        <v>Slutdatum för den psykiatriska vårdformen</v>
      </c>
      <c r="E585" s="47" t="s">
        <v>836</v>
      </c>
      <c r="F585" s="1" t="s">
        <v>266</v>
      </c>
      <c r="G585" s="1" t="s">
        <v>267</v>
      </c>
      <c r="H585" s="1">
        <f>IF(SUM(PAR_TV!J$4:J$1003)=0,0,1)</f>
        <v>0</v>
      </c>
      <c r="I585" s="1">
        <f ca="1">VLOOKUP($E585,INDIRECT("'"&amp;$G585&amp;"'!C"&amp;COLUMN(PAR_TV!$G:$G)&amp;":C"&amp;COLUMN(PAR_TV!$J:$J),FALSE),COLUMN(PAR_TV!$J:$J)-COLUMN(PAR_TV!$G:$G)+1,0)</f>
        <v>0</v>
      </c>
      <c r="J585" s="1">
        <f t="shared" ca="1" si="13"/>
        <v>0</v>
      </c>
    </row>
    <row r="586" spans="1:11" x14ac:dyDescent="0.25">
      <c r="A586" s="1" t="str">
        <f ca="1">IF(J586=1,SUM(J$2:J586),"")</f>
        <v/>
      </c>
      <c r="B586" s="1" t="str">
        <f>VLOOKUP($E586,Dold_variabelinfo!$A:$C,COLUMN(Dold_variabelinfo!$B:$B),0)</f>
        <v>START_VF</v>
      </c>
      <c r="C586" s="1" t="str">
        <f>VLOOKUP($E586,Dold_variabelinfo!$A:$C,COLUMN(Dold_variabelinfo!$C:$C),0)</f>
        <v>Startdatum för den psykiatriska vårdformen</v>
      </c>
      <c r="E586" s="47" t="s">
        <v>837</v>
      </c>
      <c r="F586" s="1" t="s">
        <v>266</v>
      </c>
      <c r="G586" s="1" t="s">
        <v>267</v>
      </c>
      <c r="H586" s="1">
        <f>IF(SUM(PAR_TV!J$4:J$1003)=0,0,1)</f>
        <v>0</v>
      </c>
      <c r="I586" s="1">
        <f ca="1">VLOOKUP($E586,INDIRECT("'"&amp;$G586&amp;"'!C"&amp;COLUMN(PAR_TV!$G:$G)&amp;":C"&amp;COLUMN(PAR_TV!$J:$J),FALSE),COLUMN(PAR_TV!$J:$J)-COLUMN(PAR_TV!$G:$G)+1,0)</f>
        <v>0</v>
      </c>
      <c r="J586" s="1">
        <f t="shared" ca="1" si="13"/>
        <v>0</v>
      </c>
    </row>
    <row r="587" spans="1:11" x14ac:dyDescent="0.25">
      <c r="A587" s="1" t="str">
        <f ca="1">IF(J587=1,SUM(J$2:J587),"")</f>
        <v/>
      </c>
      <c r="B587" s="1" t="str">
        <f>VLOOKUP($E587,Dold_variabelinfo!$A:$C,COLUMN(Dold_variabelinfo!$B:$B),0)</f>
        <v>EKOD</v>
      </c>
      <c r="C587" s="1" t="str">
        <f>VLOOKUP($E587,Dold_variabelinfo!$A:$C,COLUMN(Dold_variabelinfo!$C:$C),0)</f>
        <v>Skadediagnos</v>
      </c>
      <c r="E587" s="47" t="s">
        <v>263</v>
      </c>
      <c r="F587" s="1" t="s">
        <v>266</v>
      </c>
      <c r="G587" s="1" t="s">
        <v>267</v>
      </c>
      <c r="H587" s="1">
        <f>IF(SUM(PAR_TV!J$4:J$1003)=0,0,1)</f>
        <v>0</v>
      </c>
      <c r="I587" s="1">
        <f ca="1">VLOOKUP($E587,INDIRECT("'"&amp;$G587&amp;"'!C"&amp;COLUMN(PAR_TV!$G:$G)&amp;":C"&amp;COLUMN(PAR_TV!$J:$J),FALSE),COLUMN(PAR_TV!$J:$J)-COLUMN(PAR_TV!$G:$G)+1,0)</f>
        <v>0</v>
      </c>
      <c r="J587" s="1">
        <f t="shared" ca="1" si="13"/>
        <v>0</v>
      </c>
    </row>
    <row r="588" spans="1:11" x14ac:dyDescent="0.25">
      <c r="A588" s="1" t="str">
        <f ca="1">IF(J588=1,SUM(J$2:J588),"")</f>
        <v/>
      </c>
      <c r="B588" s="1" t="str">
        <f>VLOOKUP($E588,Dold_variabelinfo!$A:$C,COLUMN(Dold_variabelinfo!$B:$B),0)</f>
        <v>EKOD_NR</v>
      </c>
      <c r="C588" s="1" t="str">
        <f>VLOOKUP($E588,Dold_variabelinfo!$A:$C,COLUMN(Dold_variabelinfo!$C:$C),0)</f>
        <v>Skadediagnos nr</v>
      </c>
      <c r="E588" s="47" t="s">
        <v>264</v>
      </c>
      <c r="F588" s="1" t="s">
        <v>266</v>
      </c>
      <c r="G588" s="1" t="s">
        <v>267</v>
      </c>
      <c r="H588" s="1">
        <f>IF(SUM(PAR_TV!J$4:J$1003)=0,0,1)</f>
        <v>0</v>
      </c>
      <c r="I588" s="1">
        <f ca="1">VLOOKUP($E588,INDIRECT("'"&amp;$G588&amp;"'!C"&amp;COLUMN(PAR_TV!$G:$G)&amp;":C"&amp;COLUMN(PAR_TV!$J:$J),FALSE),COLUMN(PAR_TV!$J:$J)-COLUMN(PAR_TV!$G:$G)+1,0)</f>
        <v>0</v>
      </c>
      <c r="J588" s="1">
        <f t="shared" ca="1" si="13"/>
        <v>0</v>
      </c>
    </row>
    <row r="589" spans="1:11" x14ac:dyDescent="0.25">
      <c r="A589" s="1" t="str">
        <f>IF(J589=1,SUM(J$2:J589),"")</f>
        <v/>
      </c>
      <c r="H589" s="1">
        <f>IF(SUM(THR!J$10:J$1010)=0,0,1)</f>
        <v>0</v>
      </c>
      <c r="I589" s="1">
        <v>1</v>
      </c>
      <c r="J589" s="1">
        <f t="shared" si="13"/>
        <v>0</v>
      </c>
    </row>
    <row r="590" spans="1:11" x14ac:dyDescent="0.25">
      <c r="A590" s="1" t="str">
        <f>IF(J590=1,SUM(J$2:J590),"")</f>
        <v/>
      </c>
      <c r="H590" s="1">
        <f>IF(SUM(THR!J$10:J$1010)=0,0,1)</f>
        <v>0</v>
      </c>
      <c r="I590" s="1">
        <v>1</v>
      </c>
      <c r="J590" s="1">
        <f t="shared" si="13"/>
        <v>0</v>
      </c>
    </row>
    <row r="591" spans="1:11" x14ac:dyDescent="0.25">
      <c r="A591" s="1" t="str">
        <f>IF(J591=1,SUM(J$2:J591),"")</f>
        <v/>
      </c>
      <c r="B591" s="1" t="str">
        <f>VLOOKUP(F591,Dold_registerinfo!$A:$E,COLUMN(Dold_registerinfo!$D:$D),0)</f>
        <v>Tandhälsoregistret (THR)</v>
      </c>
      <c r="E591" s="39"/>
      <c r="F591" s="39" t="s">
        <v>1676</v>
      </c>
      <c r="G591" s="39" t="s">
        <v>1674</v>
      </c>
      <c r="H591" s="1">
        <f>IF(SUM(THR!J$10:J$1010)=0,0,1)</f>
        <v>0</v>
      </c>
      <c r="I591" s="39">
        <v>1</v>
      </c>
      <c r="J591" s="1">
        <f t="shared" si="13"/>
        <v>0</v>
      </c>
      <c r="K591" s="39" t="s">
        <v>308</v>
      </c>
    </row>
    <row r="592" spans="1:11" x14ac:dyDescent="0.25">
      <c r="A592" s="1" t="str">
        <f>IF(J592=1,SUM(J$2:J592),"")</f>
        <v/>
      </c>
      <c r="B592" s="39" t="s">
        <v>2</v>
      </c>
      <c r="C592" s="39" t="s">
        <v>3</v>
      </c>
      <c r="E592" s="39"/>
      <c r="F592" s="39" t="s">
        <v>1676</v>
      </c>
      <c r="G592" s="39" t="s">
        <v>1674</v>
      </c>
      <c r="H592" s="1">
        <f>IF(SUM(THR!J$10:J$1010)=0,0,1)</f>
        <v>0</v>
      </c>
      <c r="I592" s="39">
        <v>1</v>
      </c>
      <c r="J592" s="1">
        <f t="shared" si="13"/>
        <v>0</v>
      </c>
      <c r="K592" s="39" t="s">
        <v>308</v>
      </c>
    </row>
    <row r="593" spans="1:11" x14ac:dyDescent="0.25">
      <c r="A593" s="1" t="str">
        <f ca="1">IF(J593=1,SUM(J$2:J593),"")</f>
        <v/>
      </c>
      <c r="B593" s="1" t="str">
        <f>VLOOKUP($E593,Dold_variabelinfo!$A:$C,COLUMN(Dold_variabelinfo!$B:$B),0)</f>
        <v>ALDER</v>
      </c>
      <c r="C593" s="1" t="str">
        <f>VLOOKUP($E593,Dold_variabelinfo!$A:$C,COLUMN(Dold_variabelinfo!$C:$C),0)</f>
        <v>Ålder vid besökårets slut</v>
      </c>
      <c r="E593" s="39" t="s">
        <v>1801</v>
      </c>
      <c r="F593" s="39" t="s">
        <v>1676</v>
      </c>
      <c r="G593" s="39" t="s">
        <v>1674</v>
      </c>
      <c r="H593" s="1">
        <f>IF(SUM(THR!J$10:J$1010)=0,0,1)</f>
        <v>0</v>
      </c>
      <c r="I593" s="1">
        <f ca="1">VLOOKUP($E593,INDIRECT("'"&amp;$G593&amp;"'!C"&amp;COLUMN(THR!$G:$G)&amp;":C"&amp;COLUMN(THR!$J:$J),FALSE),COLUMN(THR!$J:$J)-COLUMN(THR!$G:$G)+1,0)</f>
        <v>0</v>
      </c>
      <c r="J593" s="1">
        <f t="shared" ca="1" si="13"/>
        <v>0</v>
      </c>
      <c r="K593" s="39"/>
    </row>
    <row r="594" spans="1:11" x14ac:dyDescent="0.25">
      <c r="A594" s="1" t="str">
        <f ca="1">IF(J594=1,SUM(J$2:J594),"")</f>
        <v/>
      </c>
      <c r="B594" s="1" t="str">
        <f>VLOOKUP($E594,Dold_variabelinfo!$A:$C,COLUMN(Dold_variabelinfo!$B:$B),0)</f>
        <v>ALT_ATGARD</v>
      </c>
      <c r="C594" s="1" t="str">
        <f>VLOOKUP($E594,Dold_variabelinfo!$A:$C,COLUMN(Dold_variabelinfo!$C:$C),0)</f>
        <v>Alternativ åtgärd</v>
      </c>
      <c r="E594" s="39" t="s">
        <v>1800</v>
      </c>
      <c r="F594" s="39" t="s">
        <v>1676</v>
      </c>
      <c r="G594" s="39" t="s">
        <v>1674</v>
      </c>
      <c r="H594" s="1">
        <f>IF(SUM(THR!J$10:J$1010)=0,0,1)</f>
        <v>0</v>
      </c>
      <c r="I594" s="1">
        <f ca="1">VLOOKUP($E594,INDIRECT("'"&amp;$G594&amp;"'!C"&amp;COLUMN(THR!$G:$G)&amp;":C"&amp;COLUMN(THR!$J:$J),FALSE),COLUMN(THR!$J:$J)-COLUMN(THR!$G:$G)+1,0)</f>
        <v>0</v>
      </c>
      <c r="J594" s="1">
        <f t="shared" ca="1" si="13"/>
        <v>0</v>
      </c>
      <c r="K594" s="39"/>
    </row>
    <row r="595" spans="1:11" x14ac:dyDescent="0.25">
      <c r="A595" s="1" t="str">
        <f ca="1">IF(J595=1,SUM(J$2:J595),"")</f>
        <v/>
      </c>
      <c r="B595" s="1" t="str">
        <f>VLOOKUP($E595,Dold_variabelinfo!$A:$C,COLUMN(Dold_variabelinfo!$B:$B),0)</f>
        <v>AR</v>
      </c>
      <c r="C595" s="1" t="str">
        <f>VLOOKUP($E595,Dold_variabelinfo!$A:$C,COLUMN(Dold_variabelinfo!$C:$C),0)</f>
        <v>Besöksår</v>
      </c>
      <c r="E595" s="39" t="s">
        <v>1796</v>
      </c>
      <c r="F595" s="39" t="s">
        <v>1676</v>
      </c>
      <c r="G595" s="39" t="s">
        <v>1674</v>
      </c>
      <c r="H595" s="1">
        <f>IF(SUM(THR!J$10:J$1010)=0,0,1)</f>
        <v>0</v>
      </c>
      <c r="I595" s="1">
        <f ca="1">VLOOKUP($E595,INDIRECT("'"&amp;$G595&amp;"'!C"&amp;COLUMN(THR!$G:$G)&amp;":C"&amp;COLUMN(THR!$J:$J),FALSE),COLUMN(THR!$J:$J)-COLUMN(THR!$G:$G)+1,0)</f>
        <v>0</v>
      </c>
      <c r="J595" s="1">
        <f t="shared" ca="1" si="13"/>
        <v>0</v>
      </c>
      <c r="K595" s="39"/>
    </row>
    <row r="596" spans="1:11" x14ac:dyDescent="0.25">
      <c r="A596" s="1" t="str">
        <f ca="1">IF(J596=1,SUM(J$2:J596),"")</f>
        <v/>
      </c>
      <c r="B596" s="1" t="str">
        <f>VLOOKUP($E596,Dold_variabelinfo!$A:$C,COLUMN(Dold_variabelinfo!$B:$B),0)</f>
        <v>ATGARD</v>
      </c>
      <c r="C596" s="1" t="str">
        <f>VLOOKUP($E596,Dold_variabelinfo!$A:$C,COLUMN(Dold_variabelinfo!$C:$C),0)</f>
        <v>Åtgärd</v>
      </c>
      <c r="E596" s="39" t="s">
        <v>1795</v>
      </c>
      <c r="F596" s="39" t="s">
        <v>1676</v>
      </c>
      <c r="G596" s="39" t="s">
        <v>1674</v>
      </c>
      <c r="H596" s="1">
        <f>IF(SUM(THR!J$10:J$1010)=0,0,1)</f>
        <v>0</v>
      </c>
      <c r="I596" s="1">
        <f ca="1">VLOOKUP($E596,INDIRECT("'"&amp;$G596&amp;"'!C"&amp;COLUMN(THR!$G:$G)&amp;":C"&amp;COLUMN(THR!$J:$J),FALSE),COLUMN(THR!$J:$J)-COLUMN(THR!$G:$G)+1,0)</f>
        <v>0</v>
      </c>
      <c r="J596" s="1">
        <f t="shared" ca="1" si="13"/>
        <v>0</v>
      </c>
      <c r="K596" s="39"/>
    </row>
    <row r="597" spans="1:11" x14ac:dyDescent="0.25">
      <c r="A597" s="1" t="str">
        <f ca="1">IF(J597=1,SUM(J$2:J597),"")</f>
        <v/>
      </c>
      <c r="B597" s="1" t="str">
        <f>VLOOKUP($E597,Dold_variabelinfo!$A:$C,COLUMN(Dold_variabelinfo!$B:$B),0)</f>
        <v>BESLUTSDATUMN</v>
      </c>
      <c r="C597" s="1" t="str">
        <f>VLOOKUP($E597,Dold_variabelinfo!$A:$C,COLUMN(Dold_variabelinfo!$C:$C),0)</f>
        <v>Beslutsdatum</v>
      </c>
      <c r="E597" s="39" t="s">
        <v>1793</v>
      </c>
      <c r="F597" s="39" t="s">
        <v>1676</v>
      </c>
      <c r="G597" s="39" t="s">
        <v>1674</v>
      </c>
      <c r="H597" s="1">
        <f>IF(SUM(THR!J$10:J$1010)=0,0,1)</f>
        <v>0</v>
      </c>
      <c r="I597" s="1">
        <f ca="1">VLOOKUP($E597,INDIRECT("'"&amp;$G597&amp;"'!C"&amp;COLUMN(THR!$G:$G)&amp;":C"&amp;COLUMN(THR!$J:$J),FALSE),COLUMN(THR!$J:$J)-COLUMN(THR!$G:$G)+1,0)</f>
        <v>0</v>
      </c>
      <c r="J597" s="1">
        <f t="shared" ca="1" si="13"/>
        <v>0</v>
      </c>
      <c r="K597" s="39"/>
    </row>
    <row r="598" spans="1:11" x14ac:dyDescent="0.25">
      <c r="A598" s="1" t="str">
        <f ca="1">IF(J598=1,SUM(J$2:J598),"")</f>
        <v/>
      </c>
      <c r="B598" s="1" t="str">
        <f>VLOOKUP($E598,Dold_variabelinfo!$A:$C,COLUMN(Dold_variabelinfo!$B:$B),0)</f>
        <v>BESOKSALDER</v>
      </c>
      <c r="C598" s="1" t="str">
        <f>VLOOKUP($E598,Dold_variabelinfo!$A:$C,COLUMN(Dold_variabelinfo!$C:$C),0)</f>
        <v>Ålder vid besök</v>
      </c>
      <c r="E598" s="39" t="s">
        <v>1790</v>
      </c>
      <c r="F598" s="39" t="s">
        <v>1676</v>
      </c>
      <c r="G598" s="39" t="s">
        <v>1674</v>
      </c>
      <c r="H598" s="1">
        <f>IF(SUM(THR!J$10:J$1010)=0,0,1)</f>
        <v>0</v>
      </c>
      <c r="I598" s="1">
        <f ca="1">VLOOKUP($E598,INDIRECT("'"&amp;$G598&amp;"'!C"&amp;COLUMN(THR!$G:$G)&amp;":C"&amp;COLUMN(THR!$J:$J),FALSE),COLUMN(THR!$J:$J)-COLUMN(THR!$G:$G)+1,0)</f>
        <v>0</v>
      </c>
      <c r="J598" s="1">
        <f t="shared" ca="1" si="13"/>
        <v>0</v>
      </c>
      <c r="K598" s="39"/>
    </row>
    <row r="599" spans="1:11" x14ac:dyDescent="0.25">
      <c r="A599" s="1" t="str">
        <f ca="1">IF(J599=1,SUM(J$2:J599),"")</f>
        <v/>
      </c>
      <c r="B599" s="1" t="str">
        <f>VLOOKUP($E599,Dold_variabelinfo!$A:$C,COLUMN(Dold_variabelinfo!$B:$B),0)</f>
        <v>BESOKSDATUMN</v>
      </c>
      <c r="C599" s="1" t="str">
        <f>VLOOKUP($E599,Dold_variabelinfo!$A:$C,COLUMN(Dold_variabelinfo!$C:$C),0)</f>
        <v>Besöksdatum</v>
      </c>
      <c r="E599" s="39" t="s">
        <v>1788</v>
      </c>
      <c r="F599" s="39" t="s">
        <v>1676</v>
      </c>
      <c r="G599" s="39" t="s">
        <v>1674</v>
      </c>
      <c r="H599" s="1">
        <f>IF(SUM(THR!J$10:J$1010)=0,0,1)</f>
        <v>0</v>
      </c>
      <c r="I599" s="1">
        <f ca="1">VLOOKUP($E599,INDIRECT("'"&amp;$G599&amp;"'!C"&amp;COLUMN(THR!$G:$G)&amp;":C"&amp;COLUMN(THR!$J:$J),FALSE),COLUMN(THR!$J:$J)-COLUMN(THR!$G:$G)+1,0)</f>
        <v>0</v>
      </c>
      <c r="J599" s="1">
        <f t="shared" ca="1" si="13"/>
        <v>0</v>
      </c>
      <c r="K599" s="39"/>
    </row>
    <row r="600" spans="1:11" x14ac:dyDescent="0.25">
      <c r="A600" s="1" t="str">
        <f ca="1">IF(J600=1,SUM(J$2:J600),"")</f>
        <v/>
      </c>
      <c r="B600" s="1" t="str">
        <f>VLOOKUP($E600,Dold_variabelinfo!$A:$C,COLUMN(Dold_variabelinfo!$B:$B),0)</f>
        <v>CIVIL</v>
      </c>
      <c r="C600" s="1" t="str">
        <f>VLOOKUP($E600,Dold_variabelinfo!$A:$C,COLUMN(Dold_variabelinfo!$C:$C),0)</f>
        <v>Civilstånd</v>
      </c>
      <c r="E600" s="39" t="s">
        <v>1785</v>
      </c>
      <c r="F600" s="39" t="s">
        <v>1676</v>
      </c>
      <c r="G600" s="39" t="s">
        <v>1674</v>
      </c>
      <c r="H600" s="1">
        <f>IF(SUM(THR!J$10:J$1010)=0,0,1)</f>
        <v>0</v>
      </c>
      <c r="I600" s="1">
        <f ca="1">VLOOKUP($E600,INDIRECT("'"&amp;$G600&amp;"'!C"&amp;COLUMN(THR!$G:$G)&amp;":C"&amp;COLUMN(THR!$J:$J),FALSE),COLUMN(THR!$J:$J)-COLUMN(THR!$G:$G)+1,0)</f>
        <v>0</v>
      </c>
      <c r="J600" s="1">
        <f t="shared" ca="1" si="13"/>
        <v>0</v>
      </c>
      <c r="K600" s="39"/>
    </row>
    <row r="601" spans="1:11" x14ac:dyDescent="0.25">
      <c r="A601" s="1" t="str">
        <f ca="1">IF(J601=1,SUM(J$2:J601),"")</f>
        <v/>
      </c>
      <c r="B601" s="1" t="str">
        <f>VLOOKUP($E601,Dold_variabelinfo!$A:$C,COLUMN(Dold_variabelinfo!$B:$B),0)</f>
        <v>DODSDAT</v>
      </c>
      <c r="C601" s="1" t="str">
        <f>VLOOKUP($E601,Dold_variabelinfo!$A:$C,COLUMN(Dold_variabelinfo!$C:$C),0)</f>
        <v>Dödsdatum</v>
      </c>
      <c r="E601" s="53" t="s">
        <v>1784</v>
      </c>
      <c r="F601" s="39" t="s">
        <v>1676</v>
      </c>
      <c r="G601" s="39" t="s">
        <v>1674</v>
      </c>
      <c r="H601" s="1">
        <f>IF(SUM(THR!J$10:J$1010)=0,0,1)</f>
        <v>0</v>
      </c>
      <c r="I601" s="1">
        <f ca="1">VLOOKUP($E601,INDIRECT("'"&amp;$G601&amp;"'!C"&amp;COLUMN(THR!$G:$G)&amp;":C"&amp;COLUMN(THR!$J:$J),FALSE),COLUMN(THR!$J:$J)-COLUMN(THR!$G:$G)+1,0)</f>
        <v>0</v>
      </c>
      <c r="J601" s="1">
        <f t="shared" ca="1" si="13"/>
        <v>0</v>
      </c>
      <c r="K601" s="39"/>
    </row>
    <row r="602" spans="1:11" x14ac:dyDescent="0.25">
      <c r="A602" s="1" t="str">
        <f ca="1">IF(J602=1,SUM(J$2:J602),"")</f>
        <v/>
      </c>
      <c r="B602" s="1" t="str">
        <f>VLOOKUP($E602,Dold_variabelinfo!$A:$C,COLUMN(Dold_variabelinfo!$B:$B),0)</f>
        <v>DODSDATN</v>
      </c>
      <c r="C602" s="1" t="str">
        <f>VLOOKUP($E602,Dold_variabelinfo!$A:$C,COLUMN(Dold_variabelinfo!$C:$C),0)</f>
        <v>Dödsdatum, numeriskt</v>
      </c>
      <c r="E602" s="53" t="s">
        <v>1783</v>
      </c>
      <c r="F602" s="39" t="s">
        <v>1676</v>
      </c>
      <c r="G602" s="39" t="s">
        <v>1674</v>
      </c>
      <c r="H602" s="1">
        <f>IF(SUM(THR!J$10:J$1010)=0,0,1)</f>
        <v>0</v>
      </c>
      <c r="I602" s="1">
        <f ca="1">VLOOKUP($E602,INDIRECT("'"&amp;$G602&amp;"'!C"&amp;COLUMN(THR!$G:$G)&amp;":C"&amp;COLUMN(THR!$J:$J),FALSE),COLUMN(THR!$J:$J)-COLUMN(THR!$G:$G)+1,0)</f>
        <v>0</v>
      </c>
      <c r="J602" s="1">
        <f t="shared" ca="1" si="13"/>
        <v>0</v>
      </c>
      <c r="K602" s="39"/>
    </row>
    <row r="603" spans="1:11" x14ac:dyDescent="0.25">
      <c r="A603" s="1" t="str">
        <f ca="1">IF(J603=1,SUM(J$2:J603),"")</f>
        <v/>
      </c>
      <c r="B603" s="1" t="str">
        <f>VLOOKUP($E603,Dold_variabelinfo!$A:$C,COLUMN(Dold_variabelinfo!$B:$B),0)</f>
        <v>EU_PAT</v>
      </c>
      <c r="C603" s="1" t="str">
        <f>VLOOKUP($E603,Dold_variabelinfo!$A:$C,COLUMN(Dold_variabelinfo!$C:$C),0)</f>
        <v>EU patient</v>
      </c>
      <c r="E603" s="53" t="s">
        <v>1782</v>
      </c>
      <c r="F603" s="39" t="s">
        <v>1676</v>
      </c>
      <c r="G603" s="39" t="s">
        <v>1674</v>
      </c>
      <c r="H603" s="1">
        <f>IF(SUM(THR!J$10:J$1010)=0,0,1)</f>
        <v>0</v>
      </c>
      <c r="I603" s="1">
        <f ca="1">VLOOKUP($E603,INDIRECT("'"&amp;$G603&amp;"'!C"&amp;COLUMN(THR!$G:$G)&amp;":C"&amp;COLUMN(THR!$J:$J),FALSE),COLUMN(THR!$J:$J)-COLUMN(THR!$G:$G)+1,0)</f>
        <v>0</v>
      </c>
      <c r="J603" s="1">
        <f t="shared" ca="1" si="13"/>
        <v>0</v>
      </c>
      <c r="K603" s="39"/>
    </row>
    <row r="604" spans="1:11" x14ac:dyDescent="0.25">
      <c r="A604" s="1" t="str">
        <f ca="1">IF(J604=1,SUM(J$2:J604),"")</f>
        <v/>
      </c>
      <c r="B604" s="1" t="str">
        <f>VLOOKUP($E604,Dold_variabelinfo!$A:$C,COLUMN(Dold_variabelinfo!$B:$B),0)</f>
        <v>FODLAND</v>
      </c>
      <c r="C604" s="1" t="str">
        <f>VLOOKUP($E604,Dold_variabelinfo!$A:$C,COLUMN(Dold_variabelinfo!$C:$C),0)</f>
        <v>Födelseland (Grupperat på 11 kategorier)</v>
      </c>
      <c r="E604" s="53" t="s">
        <v>1777</v>
      </c>
      <c r="F604" s="39" t="s">
        <v>1676</v>
      </c>
      <c r="G604" s="39" t="s">
        <v>1674</v>
      </c>
      <c r="H604" s="1">
        <f>IF(SUM(THR!J$10:J$1010)=0,0,1)</f>
        <v>0</v>
      </c>
      <c r="I604" s="1">
        <f ca="1">VLOOKUP($E604,INDIRECT("'"&amp;$G604&amp;"'!C"&amp;COLUMN(THR!$G:$G)&amp;":C"&amp;COLUMN(THR!$J:$J),FALSE),COLUMN(THR!$J:$J)-COLUMN(THR!$G:$G)+1,0)</f>
        <v>0</v>
      </c>
      <c r="J604" s="1">
        <f t="shared" ca="1" si="13"/>
        <v>0</v>
      </c>
      <c r="K604" s="39"/>
    </row>
    <row r="605" spans="1:11" x14ac:dyDescent="0.25">
      <c r="A605" s="1" t="str">
        <f ca="1">IF(J605=1,SUM(J$2:J605),"")</f>
        <v/>
      </c>
      <c r="B605" s="1" t="str">
        <f>VLOOKUP($E605,Dold_variabelinfo!$A:$C,COLUMN(Dold_variabelinfo!$B:$B),0)</f>
        <v>GATUNAMN</v>
      </c>
      <c r="C605" s="1" t="str">
        <f>VLOOKUP($E605,Dold_variabelinfo!$A:$C,COLUMN(Dold_variabelinfo!$C:$C),0)</f>
        <v>Gatunamn</v>
      </c>
      <c r="E605" s="53" t="s">
        <v>1776</v>
      </c>
      <c r="F605" s="39" t="s">
        <v>1676</v>
      </c>
      <c r="G605" s="39" t="s">
        <v>1674</v>
      </c>
      <c r="H605" s="1">
        <f>IF(SUM(THR!J$10:J$1010)=0,0,1)</f>
        <v>0</v>
      </c>
      <c r="I605" s="1">
        <f ca="1">VLOOKUP($E605,INDIRECT("'"&amp;$G605&amp;"'!C"&amp;COLUMN(THR!$G:$G)&amp;":C"&amp;COLUMN(THR!$J:$J),FALSE),COLUMN(THR!$J:$J)-COLUMN(THR!$G:$G)+1,0)</f>
        <v>0</v>
      </c>
      <c r="J605" s="1">
        <f t="shared" ca="1" si="13"/>
        <v>0</v>
      </c>
      <c r="K605" s="39"/>
    </row>
    <row r="606" spans="1:11" x14ac:dyDescent="0.25">
      <c r="A606" s="1" t="str">
        <f ca="1">IF(J606=1,SUM(J$2:J606),"")</f>
        <v/>
      </c>
      <c r="B606" s="1" t="str">
        <f>VLOOKUP($E606,Dold_variabelinfo!$A:$C,COLUMN(Dold_variabelinfo!$B:$B),0)</f>
        <v>GATUNR</v>
      </c>
      <c r="C606" s="1" t="str">
        <f>VLOOKUP($E606,Dold_variabelinfo!$A:$C,COLUMN(Dold_variabelinfo!$C:$C),0)</f>
        <v>Gatunummer</v>
      </c>
      <c r="E606" s="53" t="s">
        <v>1772</v>
      </c>
      <c r="F606" s="39" t="s">
        <v>1676</v>
      </c>
      <c r="G606" s="39" t="s">
        <v>1674</v>
      </c>
      <c r="H606" s="1">
        <f>IF(SUM(THR!J$10:J$1010)=0,0,1)</f>
        <v>0</v>
      </c>
      <c r="I606" s="1">
        <f ca="1">VLOOKUP($E606,INDIRECT("'"&amp;$G606&amp;"'!C"&amp;COLUMN(THR!$G:$G)&amp;":C"&amp;COLUMN(THR!$J:$J),FALSE),COLUMN(THR!$J:$J)-COLUMN(THR!$G:$G)+1,0)</f>
        <v>0</v>
      </c>
      <c r="J606" s="1">
        <f t="shared" ca="1" si="13"/>
        <v>0</v>
      </c>
      <c r="K606" s="39"/>
    </row>
    <row r="607" spans="1:11" x14ac:dyDescent="0.25">
      <c r="A607" s="1" t="str">
        <f ca="1">IF(J607=1,SUM(J$2:J607),"")</f>
        <v/>
      </c>
      <c r="B607" s="1" t="str">
        <f>VLOOKUP($E607,Dold_variabelinfo!$A:$C,COLUMN(Dold_variabelinfo!$B:$B),0)</f>
        <v>GRUND</v>
      </c>
      <c r="C607" s="1" t="str">
        <f>VLOOKUP($E607,Dold_variabelinfo!$A:$C,COLUMN(Dold_variabelinfo!$C:$C),0)</f>
        <v>Grund till vård</v>
      </c>
      <c r="E607" s="53" t="s">
        <v>1768</v>
      </c>
      <c r="F607" s="39" t="s">
        <v>1676</v>
      </c>
      <c r="G607" s="39" t="s">
        <v>1674</v>
      </c>
      <c r="H607" s="1">
        <f>IF(SUM(THR!J$10:J$1010)=0,0,1)</f>
        <v>0</v>
      </c>
      <c r="I607" s="1">
        <f ca="1">VLOOKUP($E607,INDIRECT("'"&amp;$G607&amp;"'!C"&amp;COLUMN(THR!$G:$G)&amp;":C"&amp;COLUMN(THR!$J:$J),FALSE),COLUMN(THR!$J:$J)-COLUMN(THR!$G:$G)+1,0)</f>
        <v>0</v>
      </c>
      <c r="J607" s="1">
        <f t="shared" ca="1" si="13"/>
        <v>0</v>
      </c>
      <c r="K607" s="39"/>
    </row>
    <row r="608" spans="1:11" x14ac:dyDescent="0.25">
      <c r="A608" s="1" t="str">
        <f ca="1">IF(J608=1,SUM(J$2:J608),"")</f>
        <v/>
      </c>
      <c r="B608" s="1" t="str">
        <f>VLOOKUP($E608,Dold_variabelinfo!$A:$C,COLUMN(Dold_variabelinfo!$B:$B),0)</f>
        <v>ID</v>
      </c>
      <c r="C608" s="1" t="str">
        <f>VLOOKUP($E608,Dold_variabelinfo!$A:$C,COLUMN(Dold_variabelinfo!$C:$C),0)</f>
        <v>Mottagningens id-nummer</v>
      </c>
      <c r="E608" s="53" t="s">
        <v>1762</v>
      </c>
      <c r="F608" s="39" t="s">
        <v>1676</v>
      </c>
      <c r="G608" s="39" t="s">
        <v>1674</v>
      </c>
      <c r="H608" s="1">
        <f>IF(SUM(THR!J$10:J$1010)=0,0,1)</f>
        <v>0</v>
      </c>
      <c r="I608" s="1">
        <f ca="1">VLOOKUP($E608,INDIRECT("'"&amp;$G608&amp;"'!C"&amp;COLUMN(THR!$G:$G)&amp;":C"&amp;COLUMN(THR!$J:$J),FALSE),COLUMN(THR!$J:$J)-COLUMN(THR!$G:$G)+1,0)</f>
        <v>0</v>
      </c>
      <c r="J608" s="1">
        <f t="shared" ca="1" si="13"/>
        <v>0</v>
      </c>
      <c r="K608" s="39"/>
    </row>
    <row r="609" spans="1:11" x14ac:dyDescent="0.25">
      <c r="A609" s="1" t="str">
        <f ca="1">IF(J609=1,SUM(J$2:J609),"")</f>
        <v/>
      </c>
      <c r="B609" s="1" t="str">
        <f>VLOOKUP($E609,Dold_variabelinfo!$A:$C,COLUMN(Dold_variabelinfo!$B:$B),0)</f>
        <v>KATEGORI</v>
      </c>
      <c r="C609" s="1" t="str">
        <f>VLOOKUP($E609,Dold_variabelinfo!$A:$C,COLUMN(Dold_variabelinfo!$C:$C),0)</f>
        <v>Vårdgivarkategori</v>
      </c>
      <c r="E609" s="53" t="s">
        <v>1758</v>
      </c>
      <c r="F609" s="39" t="s">
        <v>1676</v>
      </c>
      <c r="G609" s="39" t="s">
        <v>1674</v>
      </c>
      <c r="H609" s="1">
        <f>IF(SUM(THR!J$10:J$1010)=0,0,1)</f>
        <v>0</v>
      </c>
      <c r="I609" s="1">
        <f ca="1">VLOOKUP($E609,INDIRECT("'"&amp;$G609&amp;"'!C"&amp;COLUMN(THR!$G:$G)&amp;":C"&amp;COLUMN(THR!$J:$J),FALSE),COLUMN(THR!$J:$J)-COLUMN(THR!$G:$G)+1,0)</f>
        <v>0</v>
      </c>
      <c r="J609" s="1">
        <f t="shared" ca="1" si="13"/>
        <v>0</v>
      </c>
      <c r="K609" s="39"/>
    </row>
    <row r="610" spans="1:11" x14ac:dyDescent="0.25">
      <c r="A610" s="1" t="str">
        <f ca="1">IF(J610=1,SUM(J$2:J610),"")</f>
        <v/>
      </c>
      <c r="B610" s="1" t="str">
        <f>VLOOKUP($E610,Dold_variabelinfo!$A:$C,COLUMN(Dold_variabelinfo!$B:$B),0)</f>
        <v>KON</v>
      </c>
      <c r="C610" s="1" t="str">
        <f>VLOOKUP($E610,Dold_variabelinfo!$A:$C,COLUMN(Dold_variabelinfo!$C:$C),0)</f>
        <v>Kön</v>
      </c>
      <c r="E610" s="53" t="s">
        <v>1755</v>
      </c>
      <c r="F610" s="39" t="s">
        <v>1676</v>
      </c>
      <c r="G610" s="39" t="s">
        <v>1674</v>
      </c>
      <c r="H610" s="1">
        <f>IF(SUM(THR!J$10:J$1010)=0,0,1)</f>
        <v>0</v>
      </c>
      <c r="I610" s="1">
        <f ca="1">VLOOKUP($E610,INDIRECT("'"&amp;$G610&amp;"'!C"&amp;COLUMN(THR!$G:$G)&amp;":C"&amp;COLUMN(THR!$J:$J),FALSE),COLUMN(THR!$J:$J)-COLUMN(THR!$G:$G)+1,0)</f>
        <v>0</v>
      </c>
      <c r="J610" s="1">
        <f t="shared" ca="1" si="13"/>
        <v>0</v>
      </c>
      <c r="K610" s="39"/>
    </row>
    <row r="611" spans="1:11" x14ac:dyDescent="0.25">
      <c r="A611" s="1" t="str">
        <f ca="1">IF(J611=1,SUM(J$2:J611),"")</f>
        <v/>
      </c>
      <c r="B611" s="1" t="str">
        <f>VLOOKUP($E611,Dold_variabelinfo!$A:$C,COLUMN(Dold_variabelinfo!$B:$B),0)</f>
        <v>LKF</v>
      </c>
      <c r="C611" s="1" t="str">
        <f>VLOOKUP($E611,Dold_variabelinfo!$A:$C,COLUMN(Dold_variabelinfo!$C:$C),0)</f>
        <v>LKF (Endast län och kommun)</v>
      </c>
      <c r="E611" s="53" t="s">
        <v>1754</v>
      </c>
      <c r="F611" s="39" t="s">
        <v>1676</v>
      </c>
      <c r="G611" s="39" t="s">
        <v>1674</v>
      </c>
      <c r="H611" s="1">
        <f>IF(SUM(THR!J$10:J$1010)=0,0,1)</f>
        <v>0</v>
      </c>
      <c r="I611" s="1">
        <f ca="1">VLOOKUP($E611,INDIRECT("'"&amp;$G611&amp;"'!C"&amp;COLUMN(THR!$G:$G)&amp;":C"&amp;COLUMN(THR!$J:$J),FALSE),COLUMN(THR!$J:$J)-COLUMN(THR!$G:$G)+1,0)</f>
        <v>0</v>
      </c>
      <c r="J611" s="1">
        <f t="shared" ca="1" si="13"/>
        <v>0</v>
      </c>
      <c r="K611" s="39"/>
    </row>
    <row r="612" spans="1:11" x14ac:dyDescent="0.25">
      <c r="A612" s="1" t="str">
        <f ca="1">IF(J612=1,SUM(J$2:J612),"")</f>
        <v/>
      </c>
      <c r="B612" s="1" t="str">
        <f>VLOOKUP($E612,Dold_variabelinfo!$A:$C,COLUMN(Dold_variabelinfo!$B:$B),0)</f>
        <v>MEDBORG</v>
      </c>
      <c r="C612" s="1" t="str">
        <f>VLOOKUP($E612,Dold_variabelinfo!$A:$C,COLUMN(Dold_variabelinfo!$C:$C),0)</f>
        <v>Medborgarskap (Grupperat på 11 kategorier)</v>
      </c>
      <c r="E612" s="53" t="s">
        <v>1753</v>
      </c>
      <c r="F612" s="39" t="s">
        <v>1676</v>
      </c>
      <c r="G612" s="39" t="s">
        <v>1674</v>
      </c>
      <c r="H612" s="1">
        <f>IF(SUM(THR!J$10:J$1010)=0,0,1)</f>
        <v>0</v>
      </c>
      <c r="I612" s="1">
        <f ca="1">VLOOKUP($E612,INDIRECT("'"&amp;$G612&amp;"'!C"&amp;COLUMN(THR!$G:$G)&amp;":C"&amp;COLUMN(THR!$J:$J),FALSE),COLUMN(THR!$J:$J)-COLUMN(THR!$G:$G)+1,0)</f>
        <v>0</v>
      </c>
      <c r="J612" s="1">
        <f t="shared" ca="1" si="13"/>
        <v>0</v>
      </c>
      <c r="K612" s="39"/>
    </row>
    <row r="613" spans="1:11" x14ac:dyDescent="0.25">
      <c r="A613" s="1" t="str">
        <f ca="1">IF(J613=1,SUM(J$2:J613),"")</f>
        <v/>
      </c>
      <c r="B613" s="1" t="str">
        <f>VLOOKUP($E613,Dold_variabelinfo!$A:$C,COLUMN(Dold_variabelinfo!$B:$B),0)</f>
        <v>MOT_LAN</v>
      </c>
      <c r="C613" s="1" t="str">
        <f>VLOOKUP($E613,Dold_variabelinfo!$A:$C,COLUMN(Dold_variabelinfo!$C:$C),0)</f>
        <v>Mottagningens län</v>
      </c>
      <c r="E613" s="53" t="s">
        <v>1752</v>
      </c>
      <c r="F613" s="39" t="s">
        <v>1676</v>
      </c>
      <c r="G613" s="39" t="s">
        <v>1674</v>
      </c>
      <c r="H613" s="1">
        <f>IF(SUM(THR!J$10:J$1010)=0,0,1)</f>
        <v>0</v>
      </c>
      <c r="I613" s="1">
        <f ca="1">VLOOKUP($E613,INDIRECT("'"&amp;$G613&amp;"'!C"&amp;COLUMN(THR!$G:$G)&amp;":C"&amp;COLUMN(THR!$J:$J),FALSE),COLUMN(THR!$J:$J)-COLUMN(THR!$G:$G)+1,0)</f>
        <v>0</v>
      </c>
      <c r="J613" s="1">
        <f t="shared" ca="1" si="13"/>
        <v>0</v>
      </c>
      <c r="K613" s="39"/>
    </row>
    <row r="614" spans="1:11" x14ac:dyDescent="0.25">
      <c r="A614" s="1" t="str">
        <f ca="1">IF(J614=1,SUM(J$2:J614),"")</f>
        <v/>
      </c>
      <c r="B614" s="1" t="str">
        <f>VLOOKUP($E614,Dold_variabelinfo!$A:$C,COLUMN(Dold_variabelinfo!$B:$B),0)</f>
        <v>MOT_NAMN</v>
      </c>
      <c r="C614" s="1" t="str">
        <f>VLOOKUP($E614,Dold_variabelinfo!$A:$C,COLUMN(Dold_variabelinfo!$C:$C),0)</f>
        <v>Mottagningens namn</v>
      </c>
      <c r="E614" s="53" t="s">
        <v>1748</v>
      </c>
      <c r="F614" s="39" t="s">
        <v>1676</v>
      </c>
      <c r="G614" s="39" t="s">
        <v>1674</v>
      </c>
      <c r="H614" s="1">
        <f>IF(SUM(THR!J$10:J$1010)=0,0,1)</f>
        <v>0</v>
      </c>
      <c r="I614" s="1">
        <f ca="1">VLOOKUP($E614,INDIRECT("'"&amp;$G614&amp;"'!C"&amp;COLUMN(THR!$G:$G)&amp;":C"&amp;COLUMN(THR!$J:$J),FALSE),COLUMN(THR!$J:$J)-COLUMN(THR!$G:$G)+1,0)</f>
        <v>0</v>
      </c>
      <c r="J614" s="1">
        <f t="shared" ca="1" si="13"/>
        <v>0</v>
      </c>
      <c r="K614" s="39"/>
    </row>
    <row r="615" spans="1:11" x14ac:dyDescent="0.25">
      <c r="A615" s="1" t="str">
        <f ca="1">IF(J615=1,SUM(J$2:J615),"")</f>
        <v/>
      </c>
      <c r="B615" s="1" t="str">
        <f>VLOOKUP($E615,Dold_variabelinfo!$A:$C,COLUMN(Dold_variabelinfo!$B:$B),0)</f>
        <v>ORG_NR</v>
      </c>
      <c r="C615" s="1" t="str">
        <f>VLOOKUP($E615,Dold_variabelinfo!$A:$C,COLUMN(Dold_variabelinfo!$C:$C),0)</f>
        <v>Vårdgivarens organisationsnummer (Löpnumrerad)</v>
      </c>
      <c r="E615" s="53" t="s">
        <v>1745</v>
      </c>
      <c r="F615" s="39" t="s">
        <v>1676</v>
      </c>
      <c r="G615" s="39" t="s">
        <v>1674</v>
      </c>
      <c r="H615" s="1">
        <f>IF(SUM(THR!J$10:J$1010)=0,0,1)</f>
        <v>0</v>
      </c>
      <c r="I615" s="1">
        <f ca="1">VLOOKUP($E615,INDIRECT("'"&amp;$G615&amp;"'!C"&amp;COLUMN(THR!$G:$G)&amp;":C"&amp;COLUMN(THR!$J:$J),FALSE),COLUMN(THR!$J:$J)-COLUMN(THR!$G:$G)+1,0)</f>
        <v>0</v>
      </c>
      <c r="J615" s="1">
        <f t="shared" ca="1" si="13"/>
        <v>0</v>
      </c>
      <c r="K615" s="39"/>
    </row>
    <row r="616" spans="1:11" x14ac:dyDescent="0.25">
      <c r="A616" s="1" t="str">
        <f ca="1">IF(J616=1,SUM(J$2:J616),"")</f>
        <v/>
      </c>
      <c r="B616" s="1" t="str">
        <f>VLOOKUP($E616,Dold_variabelinfo!$A:$C,COLUMN(Dold_variabelinfo!$B:$B),0)</f>
        <v>PNRBYTE_DATUM</v>
      </c>
      <c r="C616" s="1" t="str">
        <f>VLOOKUP($E616,Dold_variabelinfo!$A:$C,COLUMN(Dold_variabelinfo!$C:$C),0)</f>
        <v>Datum för personnummerändring</v>
      </c>
      <c r="E616" s="53" t="s">
        <v>1740</v>
      </c>
      <c r="F616" s="39" t="s">
        <v>1676</v>
      </c>
      <c r="G616" s="39" t="s">
        <v>1674</v>
      </c>
      <c r="H616" s="1">
        <f>IF(SUM(THR!J$10:J$1010)=0,0,1)</f>
        <v>0</v>
      </c>
      <c r="I616" s="1">
        <f ca="1">VLOOKUP($E616,INDIRECT("'"&amp;$G616&amp;"'!C"&amp;COLUMN(THR!$G:$G)&amp;":C"&amp;COLUMN(THR!$J:$J),FALSE),COLUMN(THR!$J:$J)-COLUMN(THR!$G:$G)+1,0)</f>
        <v>0</v>
      </c>
      <c r="J616" s="1">
        <f t="shared" ca="1" si="13"/>
        <v>0</v>
      </c>
      <c r="K616" s="39"/>
    </row>
    <row r="617" spans="1:11" x14ac:dyDescent="0.25">
      <c r="A617" s="1" t="str">
        <f ca="1">IF(J617=1,SUM(J$2:J617),"")</f>
        <v/>
      </c>
      <c r="B617" s="1" t="str">
        <f>VLOOKUP($E617,Dold_variabelinfo!$A:$C,COLUMN(Dold_variabelinfo!$B:$B),0)</f>
        <v>PNRQ</v>
      </c>
      <c r="C617" s="1" t="str">
        <f>VLOOKUP($E617,Dold_variabelinfo!$A:$C,COLUMN(Dold_variabelinfo!$C:$C),0)</f>
        <v>Personnummer, kvalitet</v>
      </c>
      <c r="E617" s="53" t="s">
        <v>1739</v>
      </c>
      <c r="F617" s="39" t="s">
        <v>1676</v>
      </c>
      <c r="G617" s="39" t="s">
        <v>1674</v>
      </c>
      <c r="H617" s="1">
        <f>IF(SUM(THR!J$10:J$1010)=0,0,1)</f>
        <v>0</v>
      </c>
      <c r="I617" s="1">
        <f ca="1">VLOOKUP($E617,INDIRECT("'"&amp;$G617&amp;"'!C"&amp;COLUMN(THR!$G:$G)&amp;":C"&amp;COLUMN(THR!$J:$J),FALSE),COLUMN(THR!$J:$J)-COLUMN(THR!$G:$G)+1,0)</f>
        <v>0</v>
      </c>
      <c r="J617" s="1">
        <f t="shared" ref="J617:J642" ca="1" si="14">H617*I617</f>
        <v>0</v>
      </c>
      <c r="K617" s="39"/>
    </row>
    <row r="618" spans="1:11" x14ac:dyDescent="0.25">
      <c r="A618" s="1" t="str">
        <f ca="1">IF(J618=1,SUM(J$2:J618),"")</f>
        <v/>
      </c>
      <c r="B618" s="1" t="str">
        <f>VLOOKUP($E618,Dold_variabelinfo!$A:$C,COLUMN(Dold_variabelinfo!$B:$B),0)</f>
        <v>POSTKOD</v>
      </c>
      <c r="C618" s="1" t="str">
        <f>VLOOKUP($E618,Dold_variabelinfo!$A:$C,COLUMN(Dold_variabelinfo!$C:$C),0)</f>
        <v>Postkod</v>
      </c>
      <c r="E618" s="53" t="s">
        <v>1738</v>
      </c>
      <c r="F618" s="39" t="s">
        <v>1676</v>
      </c>
      <c r="G618" s="39" t="s">
        <v>1674</v>
      </c>
      <c r="H618" s="1">
        <f>IF(SUM(THR!J$10:J$1010)=0,0,1)</f>
        <v>0</v>
      </c>
      <c r="I618" s="1">
        <f ca="1">VLOOKUP($E618,INDIRECT("'"&amp;$G618&amp;"'!C"&amp;COLUMN(THR!$G:$G)&amp;":C"&amp;COLUMN(THR!$J:$J),FALSE),COLUMN(THR!$J:$J)-COLUMN(THR!$G:$G)+1,0)</f>
        <v>0</v>
      </c>
      <c r="J618" s="1">
        <f t="shared" ca="1" si="14"/>
        <v>0</v>
      </c>
      <c r="K618" s="39"/>
    </row>
    <row r="619" spans="1:11" x14ac:dyDescent="0.25">
      <c r="A619" s="1" t="str">
        <f ca="1">IF(J619=1,SUM(J$2:J619),"")</f>
        <v/>
      </c>
      <c r="B619" s="1" t="str">
        <f>VLOOKUP($E619,Dold_variabelinfo!$A:$C,COLUMN(Dold_variabelinfo!$B:$B),0)</f>
        <v>POSTORT</v>
      </c>
      <c r="C619" s="1" t="str">
        <f>VLOOKUP($E619,Dold_variabelinfo!$A:$C,COLUMN(Dold_variabelinfo!$C:$C),0)</f>
        <v>Postort</v>
      </c>
      <c r="E619" s="53" t="s">
        <v>1733</v>
      </c>
      <c r="F619" s="39" t="s">
        <v>1676</v>
      </c>
      <c r="G619" s="39" t="s">
        <v>1674</v>
      </c>
      <c r="H619" s="1">
        <f>IF(SUM(THR!J$10:J$1010)=0,0,1)</f>
        <v>0</v>
      </c>
      <c r="I619" s="1">
        <f ca="1">VLOOKUP($E619,INDIRECT("'"&amp;$G619&amp;"'!C"&amp;COLUMN(THR!$G:$G)&amp;":C"&amp;COLUMN(THR!$J:$J),FALSE),COLUMN(THR!$J:$J)-COLUMN(THR!$G:$G)+1,0)</f>
        <v>0</v>
      </c>
      <c r="J619" s="1">
        <f t="shared" ca="1" si="14"/>
        <v>0</v>
      </c>
      <c r="K619" s="39"/>
    </row>
    <row r="620" spans="1:11" x14ac:dyDescent="0.25">
      <c r="A620" s="1" t="str">
        <f ca="1">IF(J620=1,SUM(J$2:J620),"")</f>
        <v/>
      </c>
      <c r="B620" s="1" t="str">
        <f>VLOOKUP($E620,Dold_variabelinfo!$A:$C,COLUMN(Dold_variabelinfo!$B:$B),0)</f>
        <v>SENINV</v>
      </c>
      <c r="C620" s="1" t="str">
        <f>VLOOKUP($E620,Dold_variabelinfo!$A:$C,COLUMN(Dold_variabelinfo!$C:$C),0)</f>
        <v>Senaste invandring</v>
      </c>
      <c r="E620" s="53" t="s">
        <v>1729</v>
      </c>
      <c r="F620" s="39" t="s">
        <v>1676</v>
      </c>
      <c r="G620" s="39" t="s">
        <v>1674</v>
      </c>
      <c r="H620" s="1">
        <f>IF(SUM(THR!J$10:J$1010)=0,0,1)</f>
        <v>0</v>
      </c>
      <c r="I620" s="1">
        <f ca="1">VLOOKUP($E620,INDIRECT("'"&amp;$G620&amp;"'!C"&amp;COLUMN(THR!$G:$G)&amp;":C"&amp;COLUMN(THR!$J:$J),FALSE),COLUMN(THR!$J:$J)-COLUMN(THR!$G:$G)+1,0)</f>
        <v>0</v>
      </c>
      <c r="J620" s="1">
        <f t="shared" ca="1" si="14"/>
        <v>0</v>
      </c>
      <c r="K620" s="39"/>
    </row>
    <row r="621" spans="1:11" x14ac:dyDescent="0.25">
      <c r="A621" s="1" t="str">
        <f ca="1">IF(J621=1,SUM(J$2:J621),"")</f>
        <v/>
      </c>
      <c r="B621" s="1" t="str">
        <f>VLOOKUP($E621,Dold_variabelinfo!$A:$C,COLUMN(Dold_variabelinfo!$B:$B),0)</f>
        <v>SENUTV</v>
      </c>
      <c r="C621" s="1" t="str">
        <f>VLOOKUP($E621,Dold_variabelinfo!$A:$C,COLUMN(Dold_variabelinfo!$C:$C),0)</f>
        <v>Senaste utvandring</v>
      </c>
      <c r="E621" s="53" t="s">
        <v>1728</v>
      </c>
      <c r="F621" s="39" t="s">
        <v>1676</v>
      </c>
      <c r="G621" s="39" t="s">
        <v>1674</v>
      </c>
      <c r="H621" s="1">
        <f>IF(SUM(THR!J$10:J$1010)=0,0,1)</f>
        <v>0</v>
      </c>
      <c r="I621" s="1">
        <f ca="1">VLOOKUP($E621,INDIRECT("'"&amp;$G621&amp;"'!C"&amp;COLUMN(THR!$G:$G)&amp;":C"&amp;COLUMN(THR!$J:$J),FALSE),COLUMN(THR!$J:$J)-COLUMN(THR!$G:$G)+1,0)</f>
        <v>0</v>
      </c>
      <c r="J621" s="1">
        <f t="shared" ca="1" si="14"/>
        <v>0</v>
      </c>
      <c r="K621" s="39"/>
    </row>
    <row r="622" spans="1:11" x14ac:dyDescent="0.25">
      <c r="A622" s="1" t="str">
        <f ca="1">IF(J622=1,SUM(J$2:J622),"")</f>
        <v/>
      </c>
      <c r="B622" s="1" t="str">
        <f>VLOOKUP($E622,Dold_variabelinfo!$A:$C,COLUMN(Dold_variabelinfo!$B:$B),0)</f>
        <v>TANDNUMMER</v>
      </c>
      <c r="C622" s="1" t="str">
        <f>VLOOKUP($E622,Dold_variabelinfo!$A:$C,COLUMN(Dold_variabelinfo!$C:$C),0)</f>
        <v>Tandnummer</v>
      </c>
      <c r="E622" s="53" t="s">
        <v>1727</v>
      </c>
      <c r="F622" s="39" t="s">
        <v>1676</v>
      </c>
      <c r="G622" s="39" t="s">
        <v>1674</v>
      </c>
      <c r="H622" s="1">
        <f>IF(SUM(THR!J$10:J$1010)=0,0,1)</f>
        <v>0</v>
      </c>
      <c r="I622" s="1">
        <f ca="1">VLOOKUP($E622,INDIRECT("'"&amp;$G622&amp;"'!C"&amp;COLUMN(THR!$G:$G)&amp;":C"&amp;COLUMN(THR!$J:$J),FALSE),COLUMN(THR!$J:$J)-COLUMN(THR!$G:$G)+1,0)</f>
        <v>0</v>
      </c>
      <c r="J622" s="1">
        <f t="shared" ca="1" si="14"/>
        <v>0</v>
      </c>
      <c r="K622" s="39"/>
    </row>
    <row r="623" spans="1:11" x14ac:dyDescent="0.25">
      <c r="A623" s="1" t="str">
        <f ca="1">IF(J623=1,SUM(J$2:J623),"")</f>
        <v/>
      </c>
      <c r="B623" s="1" t="str">
        <f>VLOOKUP($E623,Dold_variabelinfo!$A:$C,COLUMN(Dold_variabelinfo!$B:$B),0)</f>
        <v>TANDPOSITION</v>
      </c>
      <c r="C623" s="1" t="str">
        <f>VLOOKUP($E623,Dold_variabelinfo!$A:$C,COLUMN(Dold_variabelinfo!$C:$C),0)</f>
        <v>Tandposition</v>
      </c>
      <c r="E623" s="53" t="s">
        <v>1723</v>
      </c>
      <c r="F623" s="39" t="s">
        <v>1676</v>
      </c>
      <c r="G623" s="39" t="s">
        <v>1674</v>
      </c>
      <c r="H623" s="1">
        <f>IF(SUM(THR!J$10:J$1010)=0,0,1)</f>
        <v>0</v>
      </c>
      <c r="I623" s="1">
        <f ca="1">VLOOKUP($E623,INDIRECT("'"&amp;$G623&amp;"'!C"&amp;COLUMN(THR!$G:$G)&amp;":C"&amp;COLUMN(THR!$J:$J),FALSE),COLUMN(THR!$J:$J)-COLUMN(THR!$G:$G)+1,0)</f>
        <v>0</v>
      </c>
      <c r="J623" s="1">
        <f t="shared" ca="1" si="14"/>
        <v>0</v>
      </c>
      <c r="K623" s="39"/>
    </row>
    <row r="624" spans="1:11" x14ac:dyDescent="0.25">
      <c r="A624" s="1" t="str">
        <f ca="1">IF(J624=1,SUM(J$2:J624),"")</f>
        <v/>
      </c>
      <c r="B624" s="1" t="str">
        <f>VLOOKUP($E624,Dold_variabelinfo!$A:$C,COLUMN(Dold_variabelinfo!$B:$B),0)</f>
        <v>TILLSTAND</v>
      </c>
      <c r="C624" s="1" t="str">
        <f>VLOOKUP($E624,Dold_variabelinfo!$A:$C,COLUMN(Dold_variabelinfo!$C:$C),0)</f>
        <v>Tillstånd</v>
      </c>
      <c r="E624" s="53" t="s">
        <v>1719</v>
      </c>
      <c r="F624" s="39" t="s">
        <v>1676</v>
      </c>
      <c r="G624" s="39" t="s">
        <v>1674</v>
      </c>
      <c r="H624" s="1">
        <f>IF(SUM(THR!J$10:J$1010)=0,0,1)</f>
        <v>0</v>
      </c>
      <c r="I624" s="1">
        <f ca="1">VLOOKUP($E624,INDIRECT("'"&amp;$G624&amp;"'!C"&amp;COLUMN(THR!$G:$G)&amp;":C"&amp;COLUMN(THR!$J:$J),FALSE),COLUMN(THR!$J:$J)-COLUMN(THR!$G:$G)+1,0)</f>
        <v>0</v>
      </c>
      <c r="J624" s="1">
        <f t="shared" ca="1" si="14"/>
        <v>0</v>
      </c>
      <c r="K624" s="39"/>
    </row>
    <row r="625" spans="1:11" x14ac:dyDescent="0.25">
      <c r="A625" s="1" t="str">
        <f ca="1">IF(J625=1,SUM(J$2:J625),"")</f>
        <v/>
      </c>
      <c r="B625" s="1" t="str">
        <f>VLOOKUP($E625,Dold_variabelinfo!$A:$C,COLUMN(Dold_variabelinfo!$B:$B),0)</f>
        <v>ALDER</v>
      </c>
      <c r="C625" s="1" t="str">
        <f>VLOOKUP($E625,Dold_variabelinfo!$A:$C,COLUMN(Dold_variabelinfo!$C:$C),0)</f>
        <v>Ålder vid besökårets slut</v>
      </c>
      <c r="E625" s="53" t="s">
        <v>1715</v>
      </c>
      <c r="F625" s="39" t="s">
        <v>1676</v>
      </c>
      <c r="G625" s="39" t="s">
        <v>1674</v>
      </c>
      <c r="H625" s="1">
        <f>IF(SUM(THR!J$10:J$1010)=0,0,1)</f>
        <v>0</v>
      </c>
      <c r="I625" s="1">
        <f ca="1">VLOOKUP($E625,INDIRECT("'"&amp;$G625&amp;"'!C"&amp;COLUMN(THR!$G:$G)&amp;":C"&amp;COLUMN(THR!$J:$J),FALSE),COLUMN(THR!$J:$J)-COLUMN(THR!$G:$G)+1,0)</f>
        <v>0</v>
      </c>
      <c r="J625" s="1">
        <f t="shared" ca="1" si="14"/>
        <v>0</v>
      </c>
      <c r="K625" s="39"/>
    </row>
    <row r="626" spans="1:11" x14ac:dyDescent="0.25">
      <c r="A626" s="1" t="str">
        <f ca="1">IF(J626=1,SUM(J$2:J626),"")</f>
        <v/>
      </c>
      <c r="B626" s="1" t="str">
        <f>VLOOKUP($E626,Dold_variabelinfo!$A:$C,COLUMN(Dold_variabelinfo!$B:$B),0)</f>
        <v>AR</v>
      </c>
      <c r="C626" s="1" t="str">
        <f>VLOOKUP($E626,Dold_variabelinfo!$A:$C,COLUMN(Dold_variabelinfo!$C:$C),0)</f>
        <v>Besöksår</v>
      </c>
      <c r="E626" s="53" t="s">
        <v>1712</v>
      </c>
      <c r="F626" s="39" t="s">
        <v>1676</v>
      </c>
      <c r="G626" s="39" t="s">
        <v>1674</v>
      </c>
      <c r="H626" s="1">
        <f>IF(SUM(THR!J$10:J$1010)=0,0,1)</f>
        <v>0</v>
      </c>
      <c r="I626" s="1">
        <f ca="1">VLOOKUP($E626,INDIRECT("'"&amp;$G626&amp;"'!C"&amp;COLUMN(THR!$G:$G)&amp;":C"&amp;COLUMN(THR!$J:$J),FALSE),COLUMN(THR!$J:$J)-COLUMN(THR!$G:$G)+1,0)</f>
        <v>0</v>
      </c>
      <c r="J626" s="1">
        <f t="shared" ca="1" si="14"/>
        <v>0</v>
      </c>
      <c r="K626" s="39"/>
    </row>
    <row r="627" spans="1:11" x14ac:dyDescent="0.25">
      <c r="A627" s="1" t="str">
        <f ca="1">IF(J627=1,SUM(J$2:J627),"")</f>
        <v/>
      </c>
      <c r="B627" s="1" t="str">
        <f>VLOOKUP($E627,Dold_variabelinfo!$A:$C,COLUMN(Dold_variabelinfo!$B:$B),0)</f>
        <v>BESLUTSDATUMN</v>
      </c>
      <c r="C627" s="1" t="str">
        <f>VLOOKUP($E627,Dold_variabelinfo!$A:$C,COLUMN(Dold_variabelinfo!$C:$C),0)</f>
        <v>Beslutsdatum / ATB användningsdatum</v>
      </c>
      <c r="E627" s="53" t="s">
        <v>1710</v>
      </c>
      <c r="F627" s="39" t="s">
        <v>1676</v>
      </c>
      <c r="G627" s="39" t="s">
        <v>1674</v>
      </c>
      <c r="H627" s="1">
        <f>IF(SUM(THR!J$10:J$1010)=0,0,1)</f>
        <v>0</v>
      </c>
      <c r="I627" s="1">
        <f ca="1">VLOOKUP($E627,INDIRECT("'"&amp;$G627&amp;"'!C"&amp;COLUMN(THR!$G:$G)&amp;":C"&amp;COLUMN(THR!$J:$J),FALSE),COLUMN(THR!$J:$J)-COLUMN(THR!$G:$G)+1,0)</f>
        <v>0</v>
      </c>
      <c r="J627" s="1">
        <f t="shared" ca="1" si="14"/>
        <v>0</v>
      </c>
      <c r="K627" s="39"/>
    </row>
    <row r="628" spans="1:11" x14ac:dyDescent="0.25">
      <c r="A628" s="1" t="str">
        <f ca="1">IF(J628=1,SUM(J$2:J628),"")</f>
        <v/>
      </c>
      <c r="B628" s="1" t="str">
        <f>VLOOKUP($E628,Dold_variabelinfo!$A:$C,COLUMN(Dold_variabelinfo!$B:$B),0)</f>
        <v>BESOKSALDER</v>
      </c>
      <c r="C628" s="1" t="str">
        <f>VLOOKUP($E628,Dold_variabelinfo!$A:$C,COLUMN(Dold_variabelinfo!$C:$C),0)</f>
        <v>Ålder vid besök</v>
      </c>
      <c r="E628" s="53" t="s">
        <v>1706</v>
      </c>
      <c r="F628" s="39" t="s">
        <v>1676</v>
      </c>
      <c r="G628" s="39" t="s">
        <v>1674</v>
      </c>
      <c r="H628" s="1">
        <f>IF(SUM(THR!J$10:J$1010)=0,0,1)</f>
        <v>0</v>
      </c>
      <c r="I628" s="1">
        <f ca="1">VLOOKUP($E628,INDIRECT("'"&amp;$G628&amp;"'!C"&amp;COLUMN(THR!$G:$G)&amp;":C"&amp;COLUMN(THR!$J:$J),FALSE),COLUMN(THR!$J:$J)-COLUMN(THR!$G:$G)+1,0)</f>
        <v>0</v>
      </c>
      <c r="J628" s="1">
        <f t="shared" ca="1" si="14"/>
        <v>0</v>
      </c>
      <c r="K628" s="39"/>
    </row>
    <row r="629" spans="1:11" x14ac:dyDescent="0.25">
      <c r="A629" s="1" t="str">
        <f ca="1">IF(J629=1,SUM(J$2:J629),"")</f>
        <v/>
      </c>
      <c r="B629" s="1" t="str">
        <f>VLOOKUP($E629,Dold_variabelinfo!$A:$C,COLUMN(Dold_variabelinfo!$B:$B),0)</f>
        <v>BESOKSDATUMN</v>
      </c>
      <c r="C629" s="1" t="str">
        <f>VLOOKUP($E629,Dold_variabelinfo!$A:$C,COLUMN(Dold_variabelinfo!$C:$C),0)</f>
        <v>Besöksdatum / Inskickatdatum</v>
      </c>
      <c r="E629" s="53" t="s">
        <v>1703</v>
      </c>
      <c r="F629" s="39" t="s">
        <v>1676</v>
      </c>
      <c r="G629" s="39" t="s">
        <v>1674</v>
      </c>
      <c r="H629" s="1">
        <f>IF(SUM(THR!J$10:J$1010)=0,0,1)</f>
        <v>0</v>
      </c>
      <c r="I629" s="1">
        <f ca="1">VLOOKUP($E629,INDIRECT("'"&amp;$G629&amp;"'!C"&amp;COLUMN(THR!$G:$G)&amp;":C"&amp;COLUMN(THR!$J:$J),FALSE),COLUMN(THR!$J:$J)-COLUMN(THR!$G:$G)+1,0)</f>
        <v>0</v>
      </c>
      <c r="J629" s="1">
        <f t="shared" ca="1" si="14"/>
        <v>0</v>
      </c>
      <c r="K629" s="39"/>
    </row>
    <row r="630" spans="1:11" x14ac:dyDescent="0.25">
      <c r="A630" s="1" t="str">
        <f ca="1">IF(J630=1,SUM(J$2:J630),"")</f>
        <v/>
      </c>
      <c r="B630" s="1" t="str">
        <f>VLOOKUP($E630,Dold_variabelinfo!$A:$C,COLUMN(Dold_variabelinfo!$B:$B),0)</f>
        <v>CIVIL</v>
      </c>
      <c r="C630" s="1" t="str">
        <f>VLOOKUP($E630,Dold_variabelinfo!$A:$C,COLUMN(Dold_variabelinfo!$C:$C),0)</f>
        <v>Civilstånd</v>
      </c>
      <c r="E630" s="53" t="s">
        <v>1699</v>
      </c>
      <c r="F630" s="39" t="s">
        <v>1676</v>
      </c>
      <c r="G630" s="39" t="s">
        <v>1674</v>
      </c>
      <c r="H630" s="1">
        <f>IF(SUM(THR!J$10:J$1010)=0,0,1)</f>
        <v>0</v>
      </c>
      <c r="I630" s="1">
        <f ca="1">VLOOKUP($E630,INDIRECT("'"&amp;$G630&amp;"'!C"&amp;COLUMN(THR!$G:$G)&amp;":C"&amp;COLUMN(THR!$J:$J),FALSE),COLUMN(THR!$J:$J)-COLUMN(THR!$G:$G)+1,0)</f>
        <v>0</v>
      </c>
      <c r="J630" s="1">
        <f t="shared" ca="1" si="14"/>
        <v>0</v>
      </c>
      <c r="K630" s="39"/>
    </row>
    <row r="631" spans="1:11" x14ac:dyDescent="0.25">
      <c r="A631" s="1" t="str">
        <f ca="1">IF(J631=1,SUM(J$2:J631),"")</f>
        <v/>
      </c>
      <c r="B631" s="1" t="str">
        <f>VLOOKUP($E631,Dold_variabelinfo!$A:$C,COLUMN(Dold_variabelinfo!$B:$B),0)</f>
        <v>DODSDAT</v>
      </c>
      <c r="C631" s="1" t="str">
        <f>VLOOKUP($E631,Dold_variabelinfo!$A:$C,COLUMN(Dold_variabelinfo!$C:$C),0)</f>
        <v>Dödsdatum</v>
      </c>
      <c r="E631" s="53" t="s">
        <v>1698</v>
      </c>
      <c r="F631" s="39" t="s">
        <v>1676</v>
      </c>
      <c r="G631" s="39" t="s">
        <v>1674</v>
      </c>
      <c r="H631" s="1">
        <f>IF(SUM(THR!J$10:J$1010)=0,0,1)</f>
        <v>0</v>
      </c>
      <c r="I631" s="1">
        <f ca="1">VLOOKUP($E631,INDIRECT("'"&amp;$G631&amp;"'!C"&amp;COLUMN(THR!$G:$G)&amp;":C"&amp;COLUMN(THR!$J:$J),FALSE),COLUMN(THR!$J:$J)-COLUMN(THR!$G:$G)+1,0)</f>
        <v>0</v>
      </c>
      <c r="J631" s="1">
        <f t="shared" ca="1" si="14"/>
        <v>0</v>
      </c>
      <c r="K631" s="39"/>
    </row>
    <row r="632" spans="1:11" x14ac:dyDescent="0.25">
      <c r="A632" s="1" t="str">
        <f ca="1">IF(J632=1,SUM(J$2:J632),"")</f>
        <v/>
      </c>
      <c r="B632" s="1" t="str">
        <f>VLOOKUP($E632,Dold_variabelinfo!$A:$C,COLUMN(Dold_variabelinfo!$B:$B),0)</f>
        <v>DODSDATN</v>
      </c>
      <c r="C632" s="1" t="str">
        <f>VLOOKUP($E632,Dold_variabelinfo!$A:$C,COLUMN(Dold_variabelinfo!$C:$C),0)</f>
        <v>Dödsdatum, numeriskt</v>
      </c>
      <c r="E632" s="53" t="s">
        <v>1697</v>
      </c>
      <c r="F632" s="39" t="s">
        <v>1676</v>
      </c>
      <c r="G632" s="39" t="s">
        <v>1674</v>
      </c>
      <c r="H632" s="1">
        <f>IF(SUM(THR!J$10:J$1010)=0,0,1)</f>
        <v>0</v>
      </c>
      <c r="I632" s="1">
        <f ca="1">VLOOKUP($E632,INDIRECT("'"&amp;$G632&amp;"'!C"&amp;COLUMN(THR!$G:$G)&amp;":C"&amp;COLUMN(THR!$J:$J),FALSE),COLUMN(THR!$J:$J)-COLUMN(THR!$G:$G)+1,0)</f>
        <v>0</v>
      </c>
      <c r="J632" s="1">
        <f t="shared" ca="1" si="14"/>
        <v>0</v>
      </c>
      <c r="K632" s="39"/>
    </row>
    <row r="633" spans="1:11" x14ac:dyDescent="0.25">
      <c r="A633" s="1" t="str">
        <f ca="1">IF(J633=1,SUM(J$2:J633),"")</f>
        <v/>
      </c>
      <c r="B633" s="1" t="str">
        <f>VLOOKUP($E633,Dold_variabelinfo!$A:$C,COLUMN(Dold_variabelinfo!$B:$B),0)</f>
        <v>FODLAND</v>
      </c>
      <c r="C633" s="1" t="str">
        <f>VLOOKUP($E633,Dold_variabelinfo!$A:$C,COLUMN(Dold_variabelinfo!$C:$C),0)</f>
        <v>Födelseland (Grupperat på 11 kategorier)</v>
      </c>
      <c r="E633" s="53" t="s">
        <v>1696</v>
      </c>
      <c r="F633" s="39" t="s">
        <v>1676</v>
      </c>
      <c r="G633" s="39" t="s">
        <v>1674</v>
      </c>
      <c r="H633" s="1">
        <f>IF(SUM(THR!J$10:J$1010)=0,0,1)</f>
        <v>0</v>
      </c>
      <c r="I633" s="1">
        <f ca="1">VLOOKUP($E633,INDIRECT("'"&amp;$G633&amp;"'!C"&amp;COLUMN(THR!$G:$G)&amp;":C"&amp;COLUMN(THR!$J:$J),FALSE),COLUMN(THR!$J:$J)-COLUMN(THR!$G:$G)+1,0)</f>
        <v>0</v>
      </c>
      <c r="J633" s="1">
        <f t="shared" ca="1" si="14"/>
        <v>0</v>
      </c>
      <c r="K633" s="39"/>
    </row>
    <row r="634" spans="1:11" x14ac:dyDescent="0.25">
      <c r="A634" s="1" t="str">
        <f ca="1">IF(J634=1,SUM(J$2:J634),"")</f>
        <v/>
      </c>
      <c r="B634" s="1" t="str">
        <f>VLOOKUP($E634,Dold_variabelinfo!$A:$C,COLUMN(Dold_variabelinfo!$B:$B),0)</f>
        <v>INTAKTA</v>
      </c>
      <c r="C634" s="1" t="str">
        <f>VLOOKUP($E634,Dold_variabelinfo!$A:$C,COLUMN(Dold_variabelinfo!$C:$C),0)</f>
        <v>Antal intakta tänder</v>
      </c>
      <c r="E634" s="53" t="s">
        <v>1695</v>
      </c>
      <c r="F634" s="39" t="s">
        <v>1676</v>
      </c>
      <c r="G634" s="39" t="s">
        <v>1674</v>
      </c>
      <c r="H634" s="1">
        <f>IF(SUM(THR!J$10:J$1010)=0,0,1)</f>
        <v>0</v>
      </c>
      <c r="I634" s="1">
        <f ca="1">VLOOKUP($E634,INDIRECT("'"&amp;$G634&amp;"'!C"&amp;COLUMN(THR!$G:$G)&amp;":C"&amp;COLUMN(THR!$J:$J),FALSE),COLUMN(THR!$J:$J)-COLUMN(THR!$G:$G)+1,0)</f>
        <v>0</v>
      </c>
      <c r="J634" s="1">
        <f t="shared" ca="1" si="14"/>
        <v>0</v>
      </c>
      <c r="K634" s="39"/>
    </row>
    <row r="635" spans="1:11" x14ac:dyDescent="0.25">
      <c r="A635" s="1" t="str">
        <f ca="1">IF(J635=1,SUM(J$2:J635),"")</f>
        <v/>
      </c>
      <c r="B635" s="1" t="str">
        <f>VLOOKUP($E635,Dold_variabelinfo!$A:$C,COLUMN(Dold_variabelinfo!$B:$B),0)</f>
        <v>KON</v>
      </c>
      <c r="C635" s="1" t="str">
        <f>VLOOKUP($E635,Dold_variabelinfo!$A:$C,COLUMN(Dold_variabelinfo!$C:$C),0)</f>
        <v>Kön</v>
      </c>
      <c r="E635" s="53" t="s">
        <v>1692</v>
      </c>
      <c r="F635" s="39" t="s">
        <v>1676</v>
      </c>
      <c r="G635" s="39" t="s">
        <v>1674</v>
      </c>
      <c r="H635" s="1">
        <f>IF(SUM(THR!J$10:J$1010)=0,0,1)</f>
        <v>0</v>
      </c>
      <c r="I635" s="1">
        <f ca="1">VLOOKUP($E635,INDIRECT("'"&amp;$G635&amp;"'!C"&amp;COLUMN(THR!$G:$G)&amp;":C"&amp;COLUMN(THR!$J:$J),FALSE),COLUMN(THR!$J:$J)-COLUMN(THR!$G:$G)+1,0)</f>
        <v>0</v>
      </c>
      <c r="J635" s="1">
        <f t="shared" ca="1" si="14"/>
        <v>0</v>
      </c>
      <c r="K635" s="39"/>
    </row>
    <row r="636" spans="1:11" x14ac:dyDescent="0.25">
      <c r="A636" s="1" t="str">
        <f ca="1">IF(J636=1,SUM(J$2:J636),"")</f>
        <v/>
      </c>
      <c r="B636" s="1" t="str">
        <f>VLOOKUP($E636,Dold_variabelinfo!$A:$C,COLUMN(Dold_variabelinfo!$B:$B),0)</f>
        <v>KVARVARANDE</v>
      </c>
      <c r="C636" s="1" t="str">
        <f>VLOOKUP($E636,Dold_variabelinfo!$A:$C,COLUMN(Dold_variabelinfo!$C:$C),0)</f>
        <v>Antal kvarvarande tänder</v>
      </c>
      <c r="E636" s="53" t="s">
        <v>1691</v>
      </c>
      <c r="F636" s="39" t="s">
        <v>1676</v>
      </c>
      <c r="G636" s="39" t="s">
        <v>1674</v>
      </c>
      <c r="H636" s="1">
        <f>IF(SUM(THR!J$10:J$1010)=0,0,1)</f>
        <v>0</v>
      </c>
      <c r="I636" s="1">
        <f ca="1">VLOOKUP($E636,INDIRECT("'"&amp;$G636&amp;"'!C"&amp;COLUMN(THR!$G:$G)&amp;":C"&amp;COLUMN(THR!$J:$J),FALSE),COLUMN(THR!$J:$J)-COLUMN(THR!$G:$G)+1,0)</f>
        <v>0</v>
      </c>
      <c r="J636" s="1">
        <f t="shared" ca="1" si="14"/>
        <v>0</v>
      </c>
      <c r="K636" s="39"/>
    </row>
    <row r="637" spans="1:11" x14ac:dyDescent="0.25">
      <c r="A637" s="1" t="str">
        <f ca="1">IF(J637=1,SUM(J$2:J637),"")</f>
        <v/>
      </c>
      <c r="B637" s="1" t="str">
        <f>VLOOKUP($E637,Dold_variabelinfo!$A:$C,COLUMN(Dold_variabelinfo!$B:$B),0)</f>
        <v>LKF</v>
      </c>
      <c r="C637" s="1" t="str">
        <f>VLOOKUP($E637,Dold_variabelinfo!$A:$C,COLUMN(Dold_variabelinfo!$C:$C),0)</f>
        <v>LKF (Endast län och kommun)</v>
      </c>
      <c r="E637" s="53" t="s">
        <v>1688</v>
      </c>
      <c r="F637" s="39" t="s">
        <v>1676</v>
      </c>
      <c r="G637" s="39" t="s">
        <v>1674</v>
      </c>
      <c r="H637" s="1">
        <f>IF(SUM(THR!J$10:J$1010)=0,0,1)</f>
        <v>0</v>
      </c>
      <c r="I637" s="1">
        <f ca="1">VLOOKUP($E637,INDIRECT("'"&amp;$G637&amp;"'!C"&amp;COLUMN(THR!$G:$G)&amp;":C"&amp;COLUMN(THR!$J:$J),FALSE),COLUMN(THR!$J:$J)-COLUMN(THR!$G:$G)+1,0)</f>
        <v>0</v>
      </c>
      <c r="J637" s="1">
        <f t="shared" ca="1" si="14"/>
        <v>0</v>
      </c>
      <c r="K637" s="39"/>
    </row>
    <row r="638" spans="1:11" x14ac:dyDescent="0.25">
      <c r="A638" s="1" t="str">
        <f ca="1">IF(J638=1,SUM(J$2:J638),"")</f>
        <v/>
      </c>
      <c r="B638" s="1" t="str">
        <f>VLOOKUP($E638,Dold_variabelinfo!$A:$C,COLUMN(Dold_variabelinfo!$B:$B),0)</f>
        <v>MEDBORG</v>
      </c>
      <c r="C638" s="1" t="str">
        <f>VLOOKUP($E638,Dold_variabelinfo!$A:$C,COLUMN(Dold_variabelinfo!$C:$C),0)</f>
        <v>Medborgarskap (Grupperat på 11 kategorier)</v>
      </c>
      <c r="E638" s="53" t="s">
        <v>1686</v>
      </c>
      <c r="F638" s="39" t="s">
        <v>1676</v>
      </c>
      <c r="G638" s="39" t="s">
        <v>1674</v>
      </c>
      <c r="H638" s="1">
        <f>IF(SUM(THR!J$10:J$1010)=0,0,1)</f>
        <v>0</v>
      </c>
      <c r="I638" s="1">
        <f ca="1">VLOOKUP($E638,INDIRECT("'"&amp;$G638&amp;"'!C"&amp;COLUMN(THR!$G:$G)&amp;":C"&amp;COLUMN(THR!$J:$J),FALSE),COLUMN(THR!$J:$J)-COLUMN(THR!$G:$G)+1,0)</f>
        <v>0</v>
      </c>
      <c r="J638" s="1">
        <f t="shared" ca="1" si="14"/>
        <v>0</v>
      </c>
      <c r="K638" s="39"/>
    </row>
    <row r="639" spans="1:11" x14ac:dyDescent="0.25">
      <c r="A639" s="1" t="str">
        <f ca="1">IF(J639=1,SUM(J$2:J639),"")</f>
        <v/>
      </c>
      <c r="B639" s="1" t="str">
        <f>VLOOKUP($E639,Dold_variabelinfo!$A:$C,COLUMN(Dold_variabelinfo!$B:$B),0)</f>
        <v>PNRBYTE_DATUM</v>
      </c>
      <c r="C639" s="1" t="str">
        <f>VLOOKUP($E639,Dold_variabelinfo!$A:$C,COLUMN(Dold_variabelinfo!$C:$C),0)</f>
        <v>Datum för personnummerändring</v>
      </c>
      <c r="E639" s="53" t="s">
        <v>1683</v>
      </c>
      <c r="F639" s="39" t="s">
        <v>1676</v>
      </c>
      <c r="G639" s="39" t="s">
        <v>1674</v>
      </c>
      <c r="H639" s="1">
        <f>IF(SUM(THR!J$10:J$1010)=0,0,1)</f>
        <v>0</v>
      </c>
      <c r="I639" s="1">
        <f ca="1">VLOOKUP($E639,INDIRECT("'"&amp;$G639&amp;"'!C"&amp;COLUMN(THR!$G:$G)&amp;":C"&amp;COLUMN(THR!$J:$J),FALSE),COLUMN(THR!$J:$J)-COLUMN(THR!$G:$G)+1,0)</f>
        <v>0</v>
      </c>
      <c r="J639" s="1">
        <f t="shared" ca="1" si="14"/>
        <v>0</v>
      </c>
      <c r="K639" s="39"/>
    </row>
    <row r="640" spans="1:11" x14ac:dyDescent="0.25">
      <c r="A640" s="1" t="str">
        <f ca="1">IF(J640=1,SUM(J$2:J640),"")</f>
        <v/>
      </c>
      <c r="B640" s="1" t="str">
        <f>VLOOKUP($E640,Dold_variabelinfo!$A:$C,COLUMN(Dold_variabelinfo!$B:$B),0)</f>
        <v>PNRQ</v>
      </c>
      <c r="C640" s="1" t="str">
        <f>VLOOKUP($E640,Dold_variabelinfo!$A:$C,COLUMN(Dold_variabelinfo!$C:$C),0)</f>
        <v>Personnummer, kvalitet</v>
      </c>
      <c r="E640" s="53" t="s">
        <v>1680</v>
      </c>
      <c r="F640" s="39" t="s">
        <v>1676</v>
      </c>
      <c r="G640" s="39" t="s">
        <v>1674</v>
      </c>
      <c r="H640" s="1">
        <f>IF(SUM(THR!J$10:J$1010)=0,0,1)</f>
        <v>0</v>
      </c>
      <c r="I640" s="1">
        <f ca="1">VLOOKUP($E640,INDIRECT("'"&amp;$G640&amp;"'!C"&amp;COLUMN(THR!$G:$G)&amp;":C"&amp;COLUMN(THR!$J:$J),FALSE),COLUMN(THR!$J:$J)-COLUMN(THR!$G:$G)+1,0)</f>
        <v>0</v>
      </c>
      <c r="J640" s="1">
        <f t="shared" ca="1" si="14"/>
        <v>0</v>
      </c>
      <c r="K640" s="39"/>
    </row>
    <row r="641" spans="1:11" x14ac:dyDescent="0.25">
      <c r="A641" s="1" t="str">
        <f ca="1">IF(J641=1,SUM(J$2:J641),"")</f>
        <v/>
      </c>
      <c r="B641" s="1" t="str">
        <f>VLOOKUP($E641,Dold_variabelinfo!$A:$C,COLUMN(Dold_variabelinfo!$B:$B),0)</f>
        <v>SENINV</v>
      </c>
      <c r="C641" s="1" t="str">
        <f>VLOOKUP($E641,Dold_variabelinfo!$A:$C,COLUMN(Dold_variabelinfo!$C:$C),0)</f>
        <v>Senaste invandring</v>
      </c>
      <c r="E641" s="53" t="s">
        <v>1679</v>
      </c>
      <c r="F641" s="39" t="s">
        <v>1676</v>
      </c>
      <c r="G641" s="39" t="s">
        <v>1674</v>
      </c>
      <c r="H641" s="1">
        <f>IF(SUM(THR!J$10:J$1010)=0,0,1)</f>
        <v>0</v>
      </c>
      <c r="I641" s="1">
        <f ca="1">VLOOKUP($E641,INDIRECT("'"&amp;$G641&amp;"'!C"&amp;COLUMN(THR!$G:$G)&amp;":C"&amp;COLUMN(THR!$J:$J),FALSE),COLUMN(THR!$J:$J)-COLUMN(THR!$G:$G)+1,0)</f>
        <v>0</v>
      </c>
      <c r="J641" s="1">
        <f t="shared" ca="1" si="14"/>
        <v>0</v>
      </c>
      <c r="K641" s="39"/>
    </row>
    <row r="642" spans="1:11" x14ac:dyDescent="0.25">
      <c r="A642" s="1" t="str">
        <f ca="1">IF(J642=1,SUM(J$2:J642),"")</f>
        <v/>
      </c>
      <c r="B642" s="1" t="str">
        <f>VLOOKUP($E642,Dold_variabelinfo!$A:$C,COLUMN(Dold_variabelinfo!$B:$B),0)</f>
        <v>SENUTV</v>
      </c>
      <c r="C642" s="1" t="str">
        <f>VLOOKUP($E642,Dold_variabelinfo!$A:$C,COLUMN(Dold_variabelinfo!$C:$C),0)</f>
        <v>Senaste utvandring</v>
      </c>
      <c r="E642" s="53" t="s">
        <v>1678</v>
      </c>
      <c r="F642" s="39" t="s">
        <v>1676</v>
      </c>
      <c r="G642" s="39" t="s">
        <v>1674</v>
      </c>
      <c r="H642" s="1">
        <f>IF(SUM(THR!J$10:J$1010)=0,0,1)</f>
        <v>0</v>
      </c>
      <c r="I642" s="1">
        <f ca="1">VLOOKUP($E642,INDIRECT("'"&amp;$G642&amp;"'!C"&amp;COLUMN(THR!$G:$G)&amp;":C"&amp;COLUMN(THR!$J:$J),FALSE),COLUMN(THR!$J:$J)-COLUMN(THR!$G:$G)+1,0)</f>
        <v>0</v>
      </c>
      <c r="J642" s="1">
        <f t="shared" ca="1" si="14"/>
        <v>0</v>
      </c>
      <c r="K642" s="3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61E5C-9384-4F98-A3DA-390C0FA3DA1D}">
  <sheetPr codeName="Blad1"/>
  <dimension ref="B1:J53"/>
  <sheetViews>
    <sheetView showZeros="0" workbookViewId="0">
      <pane ySplit="2" topLeftCell="A3" activePane="bottomLeft" state="frozen"/>
      <selection pane="bottomLeft"/>
    </sheetView>
  </sheetViews>
  <sheetFormatPr defaultColWidth="9" defaultRowHeight="16.5" x14ac:dyDescent="0.3"/>
  <cols>
    <col min="1" max="1" width="2.625" style="100" customWidth="1"/>
    <col min="2" max="2" width="26.375" style="100" customWidth="1"/>
    <col min="3" max="4" width="40.625" style="100" customWidth="1"/>
    <col min="5" max="5" width="9.625" style="100" customWidth="1"/>
    <col min="6" max="6" width="30.625" style="100" customWidth="1"/>
    <col min="7" max="7" width="16.25" style="125" hidden="1" customWidth="1"/>
    <col min="8" max="8" width="0" style="116" hidden="1" customWidth="1"/>
    <col min="9" max="10" width="0" style="100" hidden="1" customWidth="1"/>
    <col min="11" max="16384" width="9" style="100"/>
  </cols>
  <sheetData>
    <row r="1" spans="2:10" ht="24" x14ac:dyDescent="0.3">
      <c r="B1" s="106" t="s">
        <v>694</v>
      </c>
      <c r="C1" s="106"/>
      <c r="G1" s="227" t="s">
        <v>9</v>
      </c>
      <c r="H1" s="227"/>
      <c r="I1" s="227"/>
    </row>
    <row r="2" spans="2:10" s="109" customFormat="1" ht="15.95" customHeight="1" x14ac:dyDescent="0.3">
      <c r="B2" s="101" t="s">
        <v>11</v>
      </c>
      <c r="C2" s="101" t="s">
        <v>3</v>
      </c>
      <c r="D2" s="101" t="s">
        <v>20</v>
      </c>
      <c r="E2" s="101" t="s">
        <v>272</v>
      </c>
      <c r="F2" s="101" t="s">
        <v>306</v>
      </c>
      <c r="G2" s="123" t="s">
        <v>10</v>
      </c>
      <c r="H2" s="109" t="s">
        <v>6</v>
      </c>
      <c r="I2" s="109" t="s">
        <v>7</v>
      </c>
      <c r="J2" s="109" t="s">
        <v>12</v>
      </c>
    </row>
    <row r="3" spans="2:10" s="109" customFormat="1" ht="22.5" customHeight="1" x14ac:dyDescent="0.3">
      <c r="B3" s="107" t="s">
        <v>890</v>
      </c>
      <c r="C3" s="107"/>
      <c r="D3" s="99"/>
      <c r="E3" s="99"/>
      <c r="F3" s="99"/>
      <c r="G3" s="123"/>
      <c r="H3" s="116"/>
    </row>
    <row r="4" spans="2:10" s="109" customFormat="1" ht="135" x14ac:dyDescent="0.3">
      <c r="B4" s="60" t="str">
        <f>VLOOKUP($G4,Dold_variabelinfo!$A:$D,COLUMN(Dold_variabelinfo!$B:$B),0)</f>
        <v>BEN</v>
      </c>
      <c r="C4" s="61" t="str">
        <f>VLOOKUP($G4,Dold_variabelinfo!$A:$D,COLUMN(Dold_variabelinfo!$C:$C),0)</f>
        <v>Malign/Benign</v>
      </c>
      <c r="D4" s="61" t="str">
        <f>VLOOKUP($G4,Dold_variabelinfo!$A:$D,COLUMN(Dold_variabelinfo!$D:$D),0)</f>
        <v>Indikator för malign eller benign tumör enligt morfologi</v>
      </c>
      <c r="E4" s="60" t="str">
        <f>VLOOKUP($G4,Dold_variabelinfo!$A:$F,COLUMN(Dold_variabelinfo!$E:$E),0)</f>
        <v>1958-</v>
      </c>
      <c r="F4" s="61" t="str">
        <f>VLOOKUP($G4,Dold_variabelinfo!$A:$F,COLUMN(Dold_variabelinfo!$F:$F),0)</f>
        <v>Anger om tumören har inräknats som cancer i den officiella statistiken över nyupptäckta cancerfall som Socialstyrelsen publicerar årligen (ben = ’  ’). Ett fåtal benigna tumörer som är lägesmaligna klassificeras som maligna om man enbart förlitar sig på BEN, och vissa maligna tumörer som sällan metastaserar klassificeras som benigna (sista siffran i PAD =5).</v>
      </c>
      <c r="G4" s="124" t="s">
        <v>700</v>
      </c>
      <c r="H4" s="192" t="b">
        <v>0</v>
      </c>
      <c r="I4" s="58">
        <f>IF(H4,1,0)</f>
        <v>0</v>
      </c>
      <c r="J4" s="58">
        <f>I4</f>
        <v>0</v>
      </c>
    </row>
    <row r="5" spans="2:10" s="109" customFormat="1" x14ac:dyDescent="0.3">
      <c r="B5" s="62" t="str">
        <f>VLOOKUP($G5,Dold_variabelinfo!$A:$D,COLUMN(Dold_variabelinfo!$B:$B),0)</f>
        <v>DIADAT</v>
      </c>
      <c r="C5" s="63" t="str">
        <f>VLOOKUP($G5,Dold_variabelinfo!$A:$D,COLUMN(Dold_variabelinfo!$C:$C),0)</f>
        <v>Diagnosdatum</v>
      </c>
      <c r="D5" s="63" t="str">
        <f>VLOOKUP($G5,Dold_variabelinfo!$A:$D,COLUMN(Dold_variabelinfo!$D:$D),0)</f>
        <v>Datum då diagnosen fastställdes, alfanumeriskt</v>
      </c>
      <c r="E5" s="62" t="str">
        <f>VLOOKUP($G5,Dold_variabelinfo!$A:$F,COLUMN(Dold_variabelinfo!$E:$E),0)</f>
        <v>1958-</v>
      </c>
      <c r="F5" s="63" t="str">
        <f>VLOOKUP($G5,Dold_variabelinfo!$A:$F,COLUMN(Dold_variabelinfo!$F:$F),0)</f>
        <v>Lämnas alltid ut med DIADATN</v>
      </c>
      <c r="G5" s="124" t="s">
        <v>703</v>
      </c>
      <c r="H5" s="192" t="b">
        <v>0</v>
      </c>
      <c r="I5" s="58">
        <f t="shared" ref="I5:I44" si="0">IF(H5,1,0)</f>
        <v>0</v>
      </c>
      <c r="J5" s="58">
        <f t="shared" ref="J5:J44" si="1">I5</f>
        <v>0</v>
      </c>
    </row>
    <row r="6" spans="2:10" s="109" customFormat="1" ht="27" x14ac:dyDescent="0.3">
      <c r="B6" s="62" t="str">
        <f>VLOOKUP($G6,Dold_variabelinfo!$A:$D,COLUMN(Dold_variabelinfo!$B:$B),0)</f>
        <v>ICD7</v>
      </c>
      <c r="C6" s="63" t="str">
        <f>VLOOKUP($G6,Dold_variabelinfo!$A:$D,COLUMN(Dold_variabelinfo!$C:$C),0)</f>
        <v>ICD-7</v>
      </c>
      <c r="D6" s="63" t="str">
        <f>VLOOKUP($G6,Dold_variabelinfo!$A:$D,COLUMN(Dold_variabelinfo!$D:$D),0)</f>
        <v>Tumörens lokalisation enligt ICD-7. Koder för leukemier och lymfom enligt ICD-8 under hela perioden (1958-)</v>
      </c>
      <c r="E6" s="62" t="str">
        <f>VLOOKUP($G6,Dold_variabelinfo!$A:$F,COLUMN(Dold_variabelinfo!$E:$E),0)</f>
        <v>1958-</v>
      </c>
      <c r="F6" s="63">
        <f>VLOOKUP($G6,Dold_variabelinfo!$A:$F,COLUMN(Dold_variabelinfo!$F:$F),0)</f>
        <v>0</v>
      </c>
      <c r="G6" s="124" t="s">
        <v>730</v>
      </c>
      <c r="H6" s="192" t="b">
        <v>0</v>
      </c>
      <c r="I6" s="58">
        <f t="shared" si="0"/>
        <v>0</v>
      </c>
      <c r="J6" s="58">
        <f t="shared" si="1"/>
        <v>0</v>
      </c>
    </row>
    <row r="7" spans="2:10" s="109" customFormat="1" x14ac:dyDescent="0.3">
      <c r="B7" s="62" t="str">
        <f>VLOOKUP($G7,Dold_variabelinfo!$A:$D,COLUMN(Dold_variabelinfo!$B:$B),0)</f>
        <v>ICD9</v>
      </c>
      <c r="C7" s="63" t="str">
        <f>VLOOKUP($G7,Dold_variabelinfo!$A:$D,COLUMN(Dold_variabelinfo!$C:$C),0)</f>
        <v>ICD-9</v>
      </c>
      <c r="D7" s="63" t="str">
        <f>VLOOKUP($G7,Dold_variabelinfo!$A:$D,COLUMN(Dold_variabelinfo!$D:$D),0)</f>
        <v>Tumörens lokalisation enligt ICD-9</v>
      </c>
      <c r="E7" s="62" t="str">
        <f>VLOOKUP($G7,Dold_variabelinfo!$A:$F,COLUMN(Dold_variabelinfo!$E:$E),0)</f>
        <v>1987-</v>
      </c>
      <c r="F7" s="63">
        <f>VLOOKUP($G7,Dold_variabelinfo!$A:$F,COLUMN(Dold_variabelinfo!$F:$F),0)</f>
        <v>0</v>
      </c>
      <c r="G7" s="124" t="s">
        <v>733</v>
      </c>
      <c r="H7" s="192" t="b">
        <v>0</v>
      </c>
      <c r="I7" s="58">
        <f t="shared" si="0"/>
        <v>0</v>
      </c>
      <c r="J7" s="58">
        <f t="shared" si="1"/>
        <v>0</v>
      </c>
    </row>
    <row r="8" spans="2:10" s="109" customFormat="1" ht="27" x14ac:dyDescent="0.3">
      <c r="B8" s="62" t="str">
        <f>VLOOKUP($G8,Dold_variabelinfo!$A:$D,COLUMN(Dold_variabelinfo!$B:$B),0)</f>
        <v>ICDO10</v>
      </c>
      <c r="C8" s="63" t="str">
        <f>VLOOKUP($G8,Dold_variabelinfo!$A:$D,COLUMN(Dold_variabelinfo!$C:$C),0)</f>
        <v>ICD-O/2-10</v>
      </c>
      <c r="D8" s="63" t="str">
        <f>VLOOKUP($G8,Dold_variabelinfo!$A:$D,COLUMN(Dold_variabelinfo!$D:$D),0)</f>
        <v>Tumörens lokalisation enligt ICD-O/2 (med vissa inslag av ICD-10)</v>
      </c>
      <c r="E8" s="62" t="str">
        <f>VLOOKUP($G8,Dold_variabelinfo!$A:$F,COLUMN(Dold_variabelinfo!$E:$E),0)</f>
        <v>1993-</v>
      </c>
      <c r="F8" s="63">
        <f>VLOOKUP($G8,Dold_variabelinfo!$A:$F,COLUMN(Dold_variabelinfo!$F:$F),0)</f>
        <v>0</v>
      </c>
      <c r="G8" s="124" t="s">
        <v>737</v>
      </c>
      <c r="H8" s="192" t="b">
        <v>0</v>
      </c>
      <c r="I8" s="58">
        <f t="shared" si="0"/>
        <v>0</v>
      </c>
      <c r="J8" s="58">
        <f t="shared" si="1"/>
        <v>0</v>
      </c>
    </row>
    <row r="9" spans="2:10" s="109" customFormat="1" x14ac:dyDescent="0.3">
      <c r="B9" s="62" t="str">
        <f>VLOOKUP($G9,Dold_variabelinfo!$A:$D,COLUMN(Dold_variabelinfo!$B:$B),0)</f>
        <v>ICDO3</v>
      </c>
      <c r="C9" s="63" t="str">
        <f>VLOOKUP($G9,Dold_variabelinfo!$A:$D,COLUMN(Dold_variabelinfo!$C:$C),0)</f>
        <v>ICD-O/3</v>
      </c>
      <c r="D9" s="63" t="str">
        <f>VLOOKUP($G9,Dold_variabelinfo!$A:$D,COLUMN(Dold_variabelinfo!$D:$D),0)</f>
        <v>Tumörens lokalisation enligt ICD-O/3</v>
      </c>
      <c r="E9" s="62" t="str">
        <f>VLOOKUP($G9,Dold_variabelinfo!$A:$F,COLUMN(Dold_variabelinfo!$E:$E),0)</f>
        <v>2005-</v>
      </c>
      <c r="F9" s="63">
        <f>VLOOKUP($G9,Dold_variabelinfo!$A:$F,COLUMN(Dold_variabelinfo!$F:$F),0)</f>
        <v>0</v>
      </c>
      <c r="G9" s="124" t="s">
        <v>741</v>
      </c>
      <c r="H9" s="192" t="b">
        <v>0</v>
      </c>
      <c r="I9" s="58">
        <f t="shared" si="0"/>
        <v>0</v>
      </c>
      <c r="J9" s="58">
        <f t="shared" si="1"/>
        <v>0</v>
      </c>
    </row>
    <row r="10" spans="2:10" s="109" customFormat="1" x14ac:dyDescent="0.3">
      <c r="B10" s="62" t="str">
        <f>VLOOKUP($G10,Dold_variabelinfo!$A:$D,COLUMN(Dold_variabelinfo!$B:$B),0)</f>
        <v>PAD</v>
      </c>
      <c r="C10" s="63" t="str">
        <f>VLOOKUP($G10,Dold_variabelinfo!$A:$D,COLUMN(Dold_variabelinfo!$C:$C),0)</f>
        <v>PAD</v>
      </c>
      <c r="D10" s="63" t="str">
        <f>VLOOKUP($G10,Dold_variabelinfo!$A:$D,COLUMN(Dold_variabelinfo!$D:$D),0)</f>
        <v>Tumörens histopatologiska diagnos enligt C24.1</v>
      </c>
      <c r="E10" s="62" t="str">
        <f>VLOOKUP($G10,Dold_variabelinfo!$A:$F,COLUMN(Dold_variabelinfo!$E:$E),0)</f>
        <v>1958-</v>
      </c>
      <c r="F10" s="63">
        <f>VLOOKUP($G10,Dold_variabelinfo!$A:$F,COLUMN(Dold_variabelinfo!$F:$F),0)</f>
        <v>0</v>
      </c>
      <c r="G10" s="124" t="s">
        <v>764</v>
      </c>
      <c r="H10" s="192" t="b">
        <v>0</v>
      </c>
      <c r="I10" s="58">
        <f t="shared" si="0"/>
        <v>0</v>
      </c>
      <c r="J10" s="58">
        <f t="shared" si="1"/>
        <v>0</v>
      </c>
    </row>
    <row r="11" spans="2:10" s="109" customFormat="1" x14ac:dyDescent="0.3">
      <c r="B11" s="62" t="str">
        <f>VLOOKUP($G11,Dold_variabelinfo!$A:$D,COLUMN(Dold_variabelinfo!$B:$B),0)</f>
        <v>SNOMED3</v>
      </c>
      <c r="C11" s="63" t="str">
        <f>VLOOKUP($G11,Dold_variabelinfo!$A:$D,COLUMN(Dold_variabelinfo!$C:$C),0)</f>
        <v>SNOMED-O/3</v>
      </c>
      <c r="D11" s="63" t="str">
        <f>VLOOKUP($G11,Dold_variabelinfo!$A:$D,COLUMN(Dold_variabelinfo!$D:$D),0)</f>
        <v>Tumörens morfologiska diagnos enligt ICD-O/3</v>
      </c>
      <c r="E11" s="62" t="str">
        <f>VLOOKUP($G11,Dold_variabelinfo!$A:$F,COLUMN(Dold_variabelinfo!$E:$E),0)</f>
        <v>2005-</v>
      </c>
      <c r="F11" s="63">
        <f>VLOOKUP($G11,Dold_variabelinfo!$A:$F,COLUMN(Dold_variabelinfo!$F:$F),0)</f>
        <v>0</v>
      </c>
      <c r="G11" s="124" t="s">
        <v>791</v>
      </c>
      <c r="H11" s="192" t="b">
        <v>0</v>
      </c>
      <c r="I11" s="58">
        <f t="shared" si="0"/>
        <v>0</v>
      </c>
      <c r="J11" s="58">
        <f t="shared" si="1"/>
        <v>0</v>
      </c>
    </row>
    <row r="12" spans="2:10" s="109" customFormat="1" x14ac:dyDescent="0.3">
      <c r="B12" s="62" t="str">
        <f>VLOOKUP($G12,Dold_variabelinfo!$A:$D,COLUMN(Dold_variabelinfo!$B:$B),0)</f>
        <v>SNOMEDO10</v>
      </c>
      <c r="C12" s="63" t="str">
        <f>VLOOKUP($G12,Dold_variabelinfo!$A:$D,COLUMN(Dold_variabelinfo!$C:$C),0)</f>
        <v>SNOMED-O/2-10</v>
      </c>
      <c r="D12" s="63" t="str">
        <f>VLOOKUP($G12,Dold_variabelinfo!$A:$D,COLUMN(Dold_variabelinfo!$D:$D),0)</f>
        <v>Tumörens morfologiska diagnos enligt ICD-O/2</v>
      </c>
      <c r="E12" s="62" t="str">
        <f>VLOOKUP($G12,Dold_variabelinfo!$A:$F,COLUMN(Dold_variabelinfo!$E:$E),0)</f>
        <v>1993-</v>
      </c>
      <c r="F12" s="63">
        <f>VLOOKUP($G12,Dold_variabelinfo!$A:$F,COLUMN(Dold_variabelinfo!$F:$F),0)</f>
        <v>0</v>
      </c>
      <c r="G12" s="124" t="s">
        <v>795</v>
      </c>
      <c r="H12" s="192" t="b">
        <v>0</v>
      </c>
      <c r="I12" s="58">
        <f t="shared" si="0"/>
        <v>0</v>
      </c>
      <c r="J12" s="58">
        <f t="shared" si="1"/>
        <v>0</v>
      </c>
    </row>
    <row r="13" spans="2:10" s="108" customFormat="1" x14ac:dyDescent="0.3">
      <c r="B13" s="174"/>
      <c r="C13" s="175"/>
      <c r="D13" s="175"/>
      <c r="E13" s="174"/>
      <c r="F13" s="175"/>
      <c r="G13" s="176"/>
      <c r="H13" s="117"/>
      <c r="I13" s="57"/>
      <c r="J13" s="57"/>
    </row>
    <row r="14" spans="2:10" s="109" customFormat="1" ht="17.25" x14ac:dyDescent="0.3">
      <c r="B14" s="112" t="s">
        <v>891</v>
      </c>
      <c r="C14" s="112"/>
      <c r="D14" s="77"/>
      <c r="E14" s="76"/>
      <c r="F14" s="77"/>
      <c r="G14" s="124"/>
      <c r="H14" s="116"/>
      <c r="I14" s="58"/>
      <c r="J14" s="58"/>
    </row>
    <row r="15" spans="2:10" x14ac:dyDescent="0.3">
      <c r="B15" s="70" t="str">
        <f>VLOOKUP($G15,Dold_variabelinfo!$A:$D,COLUMN(Dold_variabelinfo!$B:$B),0)</f>
        <v>ALDER</v>
      </c>
      <c r="C15" s="71" t="str">
        <f>VLOOKUP($G15,Dold_variabelinfo!$A:$D,COLUMN(Dold_variabelinfo!$C:$C),0)</f>
        <v>Ålder vid diagnos</v>
      </c>
      <c r="D15" s="71" t="str">
        <f>VLOOKUP($G15,Dold_variabelinfo!$A:$D,COLUMN(Dold_variabelinfo!$D:$D),0)</f>
        <v>Patientens ålder vid diagnos</v>
      </c>
      <c r="E15" s="70" t="str">
        <f>VLOOKUP($G15,Dold_variabelinfo!$A:$F,COLUMN(Dold_variabelinfo!$E:$E),0)</f>
        <v>1958-</v>
      </c>
      <c r="F15" s="71">
        <f>VLOOKUP($G15,Dold_variabelinfo!$A:$F,COLUMN(Dold_variabelinfo!$F:$F),0)</f>
        <v>0</v>
      </c>
      <c r="G15" s="124" t="s">
        <v>695</v>
      </c>
      <c r="H15" s="192" t="b">
        <v>0</v>
      </c>
      <c r="I15" s="58">
        <f t="shared" si="0"/>
        <v>0</v>
      </c>
      <c r="J15" s="58">
        <f t="shared" si="1"/>
        <v>0</v>
      </c>
    </row>
    <row r="16" spans="2:10" x14ac:dyDescent="0.3">
      <c r="B16" s="70" t="str">
        <f>VLOOKUP($G16,Dold_variabelinfo!$A:$D,COLUMN(Dold_variabelinfo!$B:$B),0)</f>
        <v>AR</v>
      </c>
      <c r="C16" s="71" t="str">
        <f>VLOOKUP($G16,Dold_variabelinfo!$A:$D,COLUMN(Dold_variabelinfo!$C:$C),0)</f>
        <v>År</v>
      </c>
      <c r="D16" s="71" t="str">
        <f>VLOOKUP($G16,Dold_variabelinfo!$A:$D,COLUMN(Dold_variabelinfo!$D:$D),0)</f>
        <v>Diagnosår</v>
      </c>
      <c r="E16" s="70" t="str">
        <f>VLOOKUP($G16,Dold_variabelinfo!$A:$F,COLUMN(Dold_variabelinfo!$E:$E),0)</f>
        <v>1958-</v>
      </c>
      <c r="F16" s="71">
        <f>VLOOKUP($G16,Dold_variabelinfo!$A:$F,COLUMN(Dold_variabelinfo!$F:$F),0)</f>
        <v>0</v>
      </c>
      <c r="G16" s="124" t="s">
        <v>698</v>
      </c>
      <c r="H16" s="192" t="b">
        <v>0</v>
      </c>
      <c r="I16" s="58">
        <f t="shared" si="0"/>
        <v>0</v>
      </c>
      <c r="J16" s="58">
        <f t="shared" si="1"/>
        <v>0</v>
      </c>
    </row>
    <row r="17" spans="2:10" s="97" customFormat="1" x14ac:dyDescent="0.3">
      <c r="B17" s="76" t="str">
        <f>VLOOKUP($G17,Dold_variabelinfo!$A:$D,COLUMN(Dold_variabelinfo!$B:$B),0)</f>
        <v>DIADATN</v>
      </c>
      <c r="C17" s="77" t="str">
        <f>VLOOKUP($G17,Dold_variabelinfo!$A:$D,COLUMN(Dold_variabelinfo!$C:$C),0)</f>
        <v>Diagnosdatum</v>
      </c>
      <c r="D17" s="77" t="str">
        <f>VLOOKUP($G17,Dold_variabelinfo!$A:$D,COLUMN(Dold_variabelinfo!$D:$D),0)</f>
        <v>Datum då diagnosen fastställdes, numeriskt</v>
      </c>
      <c r="E17" s="76" t="str">
        <f>VLOOKUP($G17,Dold_variabelinfo!$A:$F,COLUMN(Dold_variabelinfo!$E:$E),0)</f>
        <v>1958-</v>
      </c>
      <c r="F17" s="77">
        <f>VLOOKUP($G17,Dold_variabelinfo!$A:$F,COLUMN(Dold_variabelinfo!$F:$F),0)</f>
        <v>0</v>
      </c>
      <c r="G17" s="105" t="s">
        <v>824</v>
      </c>
      <c r="H17" s="193" t="b">
        <v>0</v>
      </c>
      <c r="I17" s="58">
        <f t="shared" si="0"/>
        <v>0</v>
      </c>
      <c r="J17" s="58">
        <f t="shared" si="1"/>
        <v>0</v>
      </c>
    </row>
    <row r="18" spans="2:10" x14ac:dyDescent="0.3">
      <c r="B18" s="70" t="str">
        <f>VLOOKUP($G18,Dold_variabelinfo!$A:$D,COLUMN(Dold_variabelinfo!$B:$B),0)</f>
        <v>DIGR</v>
      </c>
      <c r="C18" s="71" t="str">
        <f>VLOOKUP($G18,Dold_variabelinfo!$A:$D,COLUMN(Dold_variabelinfo!$C:$C),0)</f>
        <v>Diagnosgrund</v>
      </c>
      <c r="D18" s="71" t="str">
        <f>VLOOKUP($G18,Dold_variabelinfo!$A:$D,COLUMN(Dold_variabelinfo!$D:$D),0)</f>
        <v>Typ av undersökning som låg till grund för diagnosen</v>
      </c>
      <c r="E18" s="70" t="str">
        <f>VLOOKUP($G18,Dold_variabelinfo!$A:$F,COLUMN(Dold_variabelinfo!$E:$E),0)</f>
        <v>1958-</v>
      </c>
      <c r="F18" s="71">
        <f>VLOOKUP($G18,Dold_variabelinfo!$A:$F,COLUMN(Dold_variabelinfo!$F:$F),0)</f>
        <v>0</v>
      </c>
      <c r="G18" s="124" t="s">
        <v>706</v>
      </c>
      <c r="H18" s="192" t="b">
        <v>0</v>
      </c>
      <c r="I18" s="58">
        <f t="shared" si="0"/>
        <v>0</v>
      </c>
      <c r="J18" s="58">
        <f t="shared" si="1"/>
        <v>0</v>
      </c>
    </row>
    <row r="19" spans="2:10" ht="40.5" x14ac:dyDescent="0.3">
      <c r="B19" s="70" t="str">
        <f>VLOOKUP($G19,Dold_variabelinfo!$A:$D,COLUMN(Dold_variabelinfo!$B:$B),0)</f>
        <v>DISTRIKT</v>
      </c>
      <c r="C19" s="71" t="str">
        <f>VLOOKUP($G19,Dold_variabelinfo!$A:$D,COLUMN(Dold_variabelinfo!$C:$C),0)</f>
        <v xml:space="preserve">Distrikt </v>
      </c>
      <c r="D19" s="71" t="str">
        <f>VLOOKUP($G19,Dold_variabelinfo!$A:$D,COLUMN(Dold_variabelinfo!$D:$D),0)</f>
        <v>Geografisk indelning baserad på en justerad version av den församlingsindelning som gällde den 31 december 1999.</v>
      </c>
      <c r="E19" s="70" t="str">
        <f>VLOOKUP($G19,Dold_variabelinfo!$A:$F,COLUMN(Dold_variabelinfo!$E:$E),0)</f>
        <v>2017-</v>
      </c>
      <c r="F19" s="71" t="str">
        <f>VLOOKUP($G19,Dold_variabelinfo!$A:$F,COLUMN(Dold_variabelinfo!$F:$F),0)</f>
        <v>Uppgift från SCB</v>
      </c>
      <c r="G19" s="124" t="s">
        <v>856</v>
      </c>
      <c r="H19" s="192" t="b">
        <v>0</v>
      </c>
      <c r="I19" s="58">
        <f t="shared" si="0"/>
        <v>0</v>
      </c>
      <c r="J19" s="58">
        <f t="shared" si="1"/>
        <v>0</v>
      </c>
    </row>
    <row r="20" spans="2:10" ht="40.5" x14ac:dyDescent="0.3">
      <c r="B20" s="70" t="str">
        <f>VLOOKUP($G20,Dold_variabelinfo!$A:$D,COLUMN(Dold_variabelinfo!$B:$B),0)</f>
        <v>DODSDAT</v>
      </c>
      <c r="C20" s="71" t="str">
        <f>VLOOKUP($G20,Dold_variabelinfo!$A:$D,COLUMN(Dold_variabelinfo!$C:$C),0)</f>
        <v>Dödsdatum</v>
      </c>
      <c r="D20" s="71" t="str">
        <f>VLOOKUP($G20,Dold_variabelinfo!$A:$D,COLUMN(Dold_variabelinfo!$D:$D),0)</f>
        <v>Datum då patienten avled, information från dödsorsaksregistret. Om variabeln beställs lämnas även DODSDATN ut</v>
      </c>
      <c r="E20" s="70" t="str">
        <f>VLOOKUP($G20,Dold_variabelinfo!$A:$F,COLUMN(Dold_variabelinfo!$E:$E),0)</f>
        <v>1958-</v>
      </c>
      <c r="F20" s="71">
        <f>VLOOKUP($G20,Dold_variabelinfo!$A:$F,COLUMN(Dold_variabelinfo!$F:$F),0)</f>
        <v>0</v>
      </c>
      <c r="G20" s="124" t="s">
        <v>713</v>
      </c>
      <c r="H20" s="192" t="b">
        <v>0</v>
      </c>
      <c r="I20" s="58">
        <f t="shared" si="0"/>
        <v>0</v>
      </c>
      <c r="J20" s="58">
        <f t="shared" si="1"/>
        <v>0</v>
      </c>
    </row>
    <row r="21" spans="2:10" ht="27" x14ac:dyDescent="0.3">
      <c r="B21" s="70" t="str">
        <f>VLOOKUP($G21,Dold_variabelinfo!$A:$D,COLUMN(Dold_variabelinfo!$B:$B),0)</f>
        <v>DODSDATN</v>
      </c>
      <c r="C21" s="71" t="str">
        <f>VLOOKUP($G21,Dold_variabelinfo!$A:$D,COLUMN(Dold_variabelinfo!$C:$C),0)</f>
        <v>Dödsdatum</v>
      </c>
      <c r="D21" s="71" t="str">
        <f>VLOOKUP($G21,Dold_variabelinfo!$A:$D,COLUMN(Dold_variabelinfo!$D:$D),0)</f>
        <v>Datum då patienten avled, information från dödsorsaksregistret</v>
      </c>
      <c r="E21" s="70" t="str">
        <f>VLOOKUP($G21,Dold_variabelinfo!$A:$F,COLUMN(Dold_variabelinfo!$E:$E),0)</f>
        <v>1958-</v>
      </c>
      <c r="F21" s="71" t="str">
        <f>VLOOKUP($G21,Dold_variabelinfo!$A:$F,COLUMN(Dold_variabelinfo!$F:$F),0)</f>
        <v>Numeriskt datum</v>
      </c>
      <c r="G21" s="124" t="s">
        <v>716</v>
      </c>
      <c r="H21" s="192" t="b">
        <v>0</v>
      </c>
      <c r="I21" s="58">
        <f t="shared" si="0"/>
        <v>0</v>
      </c>
      <c r="J21" s="58">
        <f t="shared" si="1"/>
        <v>0</v>
      </c>
    </row>
    <row r="22" spans="2:10" ht="27" x14ac:dyDescent="0.3">
      <c r="B22" s="70" t="str">
        <f>VLOOKUP($G22,Dold_variabelinfo!$A:$D,COLUMN(Dold_variabelinfo!$B:$B),0)</f>
        <v>EXNR</v>
      </c>
      <c r="C22" s="71" t="str">
        <f>VLOOKUP($G22,Dold_variabelinfo!$A:$D,COLUMN(Dold_variabelinfo!$C:$C),0)</f>
        <v>Räknare för bröstcancerposter</v>
      </c>
      <c r="D22" s="71" t="str">
        <f>VLOOKUP($G22,Dold_variabelinfo!$A:$D,COLUMN(Dold_variabelinfo!$D:$D),0)</f>
        <v xml:space="preserve">Räknare för multipla tumörer av samma typ som diagnosticerats vid samma tillfälle i samma bröst </v>
      </c>
      <c r="E22" s="70" t="str">
        <f>VLOOKUP($G22,Dold_variabelinfo!$A:$F,COLUMN(Dold_variabelinfo!$E:$E),0)</f>
        <v>2017-</v>
      </c>
      <c r="F22" s="71">
        <f>VLOOKUP($G22,Dold_variabelinfo!$A:$F,COLUMN(Dold_variabelinfo!$F:$F),0)</f>
        <v>0</v>
      </c>
      <c r="G22" s="124" t="s">
        <v>857</v>
      </c>
      <c r="H22" s="192" t="b">
        <v>0</v>
      </c>
      <c r="I22" s="58">
        <f t="shared" si="0"/>
        <v>0</v>
      </c>
      <c r="J22" s="58">
        <f t="shared" si="1"/>
        <v>0</v>
      </c>
    </row>
    <row r="23" spans="2:10" ht="27" x14ac:dyDescent="0.3">
      <c r="B23" s="70" t="str">
        <f>VLOOKUP($G23,Dold_variabelinfo!$A:$D,COLUMN(Dold_variabelinfo!$B:$B),0)</f>
        <v>FIGO</v>
      </c>
      <c r="C23" s="71" t="str">
        <f>VLOOKUP($G23,Dold_variabelinfo!$A:$D,COLUMN(Dold_variabelinfo!$C:$C),0)</f>
        <v>FIGO</v>
      </c>
      <c r="D23" s="71" t="str">
        <f>VLOOKUP($G23,Dold_variabelinfo!$A:$D,COLUMN(Dold_variabelinfo!$D:$D),0)</f>
        <v>Tumörutbredning vid diagnostillfället, gynekologiska tumörer</v>
      </c>
      <c r="E23" s="70" t="str">
        <f>VLOOKUP($G23,Dold_variabelinfo!$A:$F,COLUMN(Dold_variabelinfo!$E:$E),0)</f>
        <v>2004-</v>
      </c>
      <c r="F23" s="71">
        <f>VLOOKUP($G23,Dold_variabelinfo!$A:$F,COLUMN(Dold_variabelinfo!$F:$F),0)</f>
        <v>0</v>
      </c>
      <c r="G23" s="124" t="s">
        <v>719</v>
      </c>
      <c r="H23" s="192" t="b">
        <v>0</v>
      </c>
      <c r="I23" s="58">
        <f t="shared" si="0"/>
        <v>0</v>
      </c>
      <c r="J23" s="58">
        <f t="shared" si="1"/>
        <v>0</v>
      </c>
    </row>
    <row r="24" spans="2:10" ht="27" x14ac:dyDescent="0.3">
      <c r="B24" s="70" t="str">
        <f>VLOOKUP($G24,Dold_variabelinfo!$A:$D,COLUMN(Dold_variabelinfo!$B:$B),0)</f>
        <v>HEMFR</v>
      </c>
      <c r="C24" s="71" t="str">
        <f>VLOOKUP($G24,Dold_variabelinfo!$A:$D,COLUMN(Dold_variabelinfo!$C:$C),0)</f>
        <v>LKF framsk till 20xx-01-01 (Endast län och kommun)</v>
      </c>
      <c r="D24" s="71" t="str">
        <f>VLOOKUP($G24,Dold_variabelinfo!$A:$D,COLUMN(Dold_variabelinfo!$D:$D),0)</f>
        <v>Patientens folkbokföringsort vid diagnostillfället, framskrivet till 1 januari senaste året</v>
      </c>
      <c r="E24" s="70" t="str">
        <f>VLOOKUP($G24,Dold_variabelinfo!$A:$F,COLUMN(Dold_variabelinfo!$E:$E),0)</f>
        <v>1971 -</v>
      </c>
      <c r="F24" s="71" t="str">
        <f>VLOOKUP($G24,Dold_variabelinfo!$A:$F,COLUMN(Dold_variabelinfo!$F:$F),0)</f>
        <v>Uppgift från SCB</v>
      </c>
      <c r="G24" s="124" t="s">
        <v>722</v>
      </c>
      <c r="H24" s="192" t="b">
        <v>0</v>
      </c>
      <c r="I24" s="58">
        <f t="shared" si="0"/>
        <v>0</v>
      </c>
      <c r="J24" s="58">
        <f t="shared" si="1"/>
        <v>0</v>
      </c>
    </row>
    <row r="25" spans="2:10" x14ac:dyDescent="0.3">
      <c r="B25" s="70" t="str">
        <f>VLOOKUP($G25,Dold_variabelinfo!$A:$D,COLUMN(Dold_variabelinfo!$B:$B),0)</f>
        <v>HEMFRF</v>
      </c>
      <c r="C25" s="71" t="str">
        <f>VLOOKUP($G25,Dold_variabelinfo!$A:$D,COLUMN(Dold_variabelinfo!$C:$C),0)</f>
        <v>Felkod för HEMFR</v>
      </c>
      <c r="D25" s="71" t="str">
        <f>VLOOKUP($G25,Dold_variabelinfo!$A:$D,COLUMN(Dold_variabelinfo!$D:$D),0)</f>
        <v>Felkod för framskrivning av patientens folkbokföringsort</v>
      </c>
      <c r="E25" s="70" t="str">
        <f>VLOOKUP($G25,Dold_variabelinfo!$A:$F,COLUMN(Dold_variabelinfo!$E:$E),0)</f>
        <v>1971 -</v>
      </c>
      <c r="F25" s="71">
        <f>VLOOKUP($G25,Dold_variabelinfo!$A:$F,COLUMN(Dold_variabelinfo!$F:$F),0)</f>
        <v>0</v>
      </c>
      <c r="G25" s="124" t="s">
        <v>726</v>
      </c>
      <c r="H25" s="192" t="b">
        <v>0</v>
      </c>
      <c r="I25" s="58">
        <f t="shared" si="0"/>
        <v>0</v>
      </c>
      <c r="J25" s="58">
        <f t="shared" si="1"/>
        <v>0</v>
      </c>
    </row>
    <row r="26" spans="2:10" x14ac:dyDescent="0.3">
      <c r="B26" s="70" t="str">
        <f>VLOOKUP($G26,Dold_variabelinfo!$A:$D,COLUMN(Dold_variabelinfo!$B:$B),0)</f>
        <v>KLINIK</v>
      </c>
      <c r="C26" s="71" t="str">
        <f>VLOOKUP($G26,Dold_variabelinfo!$A:$D,COLUMN(Dold_variabelinfo!$C:$C),0)</f>
        <v>Klinik</v>
      </c>
      <c r="D26" s="71" t="str">
        <f>VLOOKUP($G26,Dold_variabelinfo!$A:$D,COLUMN(Dold_variabelinfo!$D:$D),0)</f>
        <v>Den klinik där patientens diagnos fastställdes</v>
      </c>
      <c r="E26" s="70" t="str">
        <f>VLOOKUP($G26,Dold_variabelinfo!$A:$F,COLUMN(Dold_variabelinfo!$E:$E),0)</f>
        <v>1958-</v>
      </c>
      <c r="F26" s="71">
        <f>VLOOKUP($G26,Dold_variabelinfo!$A:$F,COLUMN(Dold_variabelinfo!$F:$F),0)</f>
        <v>0</v>
      </c>
      <c r="G26" s="124" t="s">
        <v>748</v>
      </c>
      <c r="H26" s="192" t="b">
        <v>0</v>
      </c>
      <c r="I26" s="58">
        <f t="shared" si="0"/>
        <v>0</v>
      </c>
      <c r="J26" s="58">
        <f t="shared" si="1"/>
        <v>0</v>
      </c>
    </row>
    <row r="27" spans="2:10" x14ac:dyDescent="0.3">
      <c r="B27" s="70" t="str">
        <f>VLOOKUP($G27,Dold_variabelinfo!$A:$D,COLUMN(Dold_variabelinfo!$B:$B),0)</f>
        <v>KON</v>
      </c>
      <c r="C27" s="71" t="str">
        <f>VLOOKUP($G27,Dold_variabelinfo!$A:$D,COLUMN(Dold_variabelinfo!$C:$C),0)</f>
        <v>Kön</v>
      </c>
      <c r="D27" s="71" t="str">
        <f>VLOOKUP($G27,Dold_variabelinfo!$A:$D,COLUMN(Dold_variabelinfo!$D:$D),0)</f>
        <v>Patientens kön</v>
      </c>
      <c r="E27" s="70" t="str">
        <f>VLOOKUP($G27,Dold_variabelinfo!$A:$F,COLUMN(Dold_variabelinfo!$E:$E),0)</f>
        <v>1958-</v>
      </c>
      <c r="F27" s="71">
        <f>VLOOKUP($G27,Dold_variabelinfo!$A:$F,COLUMN(Dold_variabelinfo!$F:$F),0)</f>
        <v>0</v>
      </c>
      <c r="G27" s="124" t="s">
        <v>750</v>
      </c>
      <c r="H27" s="192" t="b">
        <v>0</v>
      </c>
      <c r="I27" s="58">
        <f t="shared" si="0"/>
        <v>0</v>
      </c>
      <c r="J27" s="58">
        <f t="shared" si="1"/>
        <v>0</v>
      </c>
    </row>
    <row r="28" spans="2:10" x14ac:dyDescent="0.3">
      <c r="B28" s="70" t="str">
        <f>VLOOKUP($G28,Dold_variabelinfo!$A:$D,COLUMN(Dold_variabelinfo!$B:$B),0)</f>
        <v>M</v>
      </c>
      <c r="C28" s="71" t="str">
        <f>VLOOKUP($G28,Dold_variabelinfo!$A:$D,COLUMN(Dold_variabelinfo!$C:$C),0)</f>
        <v>M-kategori</v>
      </c>
      <c r="D28" s="71" t="str">
        <f>VLOOKUP($G28,Dold_variabelinfo!$A:$D,COLUMN(Dold_variabelinfo!$D:$D),0)</f>
        <v>Tumörutbredning vid diagnostillfället, fjärrmetastaser</v>
      </c>
      <c r="E28" s="70" t="str">
        <f>VLOOKUP($G28,Dold_variabelinfo!$A:$F,COLUMN(Dold_variabelinfo!$E:$E),0)</f>
        <v>2004-</v>
      </c>
      <c r="F28" s="71">
        <f>VLOOKUP($G28,Dold_variabelinfo!$A:$F,COLUMN(Dold_variabelinfo!$F:$F),0)</f>
        <v>0</v>
      </c>
      <c r="G28" s="124" t="s">
        <v>754</v>
      </c>
      <c r="H28" s="192" t="b">
        <v>0</v>
      </c>
      <c r="I28" s="58">
        <f t="shared" si="0"/>
        <v>0</v>
      </c>
      <c r="J28" s="58">
        <f t="shared" si="1"/>
        <v>0</v>
      </c>
    </row>
    <row r="29" spans="2:10" x14ac:dyDescent="0.3">
      <c r="B29" s="70" t="str">
        <f>VLOOKUP($G29,Dold_variabelinfo!$A:$D,COLUMN(Dold_variabelinfo!$B:$B),0)</f>
        <v>N</v>
      </c>
      <c r="C29" s="71" t="str">
        <f>VLOOKUP($G29,Dold_variabelinfo!$A:$D,COLUMN(Dold_variabelinfo!$C:$C),0)</f>
        <v>N-kategori</v>
      </c>
      <c r="D29" s="71" t="str">
        <f>VLOOKUP($G29,Dold_variabelinfo!$A:$D,COLUMN(Dold_variabelinfo!$D:$D),0)</f>
        <v>Tumörutbredning vid diagnostillfället, lymfkörtlar</v>
      </c>
      <c r="E29" s="70" t="str">
        <f>VLOOKUP($G29,Dold_variabelinfo!$A:$F,COLUMN(Dold_variabelinfo!$E:$E),0)</f>
        <v>2004-</v>
      </c>
      <c r="F29" s="71">
        <f>VLOOKUP($G29,Dold_variabelinfo!$A:$F,COLUMN(Dold_variabelinfo!$F:$F),0)</f>
        <v>0</v>
      </c>
      <c r="G29" s="124" t="s">
        <v>757</v>
      </c>
      <c r="H29" s="192" t="b">
        <v>0</v>
      </c>
      <c r="I29" s="58">
        <f t="shared" si="0"/>
        <v>0</v>
      </c>
      <c r="J29" s="58">
        <f t="shared" si="1"/>
        <v>0</v>
      </c>
    </row>
    <row r="30" spans="2:10" x14ac:dyDescent="0.3">
      <c r="B30" s="70" t="str">
        <f>VLOOKUP($G30,Dold_variabelinfo!$A:$D,COLUMN(Dold_variabelinfo!$B:$B),0)</f>
        <v>OBD1</v>
      </c>
      <c r="C30" s="71" t="str">
        <f>VLOOKUP($G30,Dold_variabelinfo!$A:$D,COLUMN(Dold_variabelinfo!$C:$C),0)</f>
        <v>Obduktionsfynd</v>
      </c>
      <c r="D30" s="71" t="str">
        <f>VLOOKUP($G30,Dold_variabelinfo!$A:$D,COLUMN(Dold_variabelinfo!$D:$D),0)</f>
        <v>Tumören identifierad vid obduktion</v>
      </c>
      <c r="E30" s="70" t="str">
        <f>VLOOKUP($G30,Dold_variabelinfo!$A:$F,COLUMN(Dold_variabelinfo!$E:$E),0)</f>
        <v>1971-</v>
      </c>
      <c r="F30" s="71" t="str">
        <f>VLOOKUP($G30,Dold_variabelinfo!$A:$F,COLUMN(Dold_variabelinfo!$F:$F),0)</f>
        <v>Finns registrerade värden före 1971</v>
      </c>
      <c r="G30" s="124" t="s">
        <v>760</v>
      </c>
      <c r="H30" s="192" t="b">
        <v>0</v>
      </c>
      <c r="I30" s="58">
        <f t="shared" si="0"/>
        <v>0</v>
      </c>
      <c r="J30" s="58">
        <f t="shared" si="1"/>
        <v>0</v>
      </c>
    </row>
    <row r="31" spans="2:10" x14ac:dyDescent="0.3">
      <c r="B31" s="70" t="str">
        <f>VLOOKUP($G31,Dold_variabelinfo!$A:$D,COLUMN(Dold_variabelinfo!$B:$B),0)</f>
        <v>PAT</v>
      </c>
      <c r="C31" s="71" t="str">
        <f>VLOOKUP($G31,Dold_variabelinfo!$A:$D,COLUMN(Dold_variabelinfo!$C:$C),0)</f>
        <v>Patolog/cytolog</v>
      </c>
      <c r="D31" s="71" t="str">
        <f>VLOOKUP($G31,Dold_variabelinfo!$A:$D,COLUMN(Dold_variabelinfo!$D:$D),0)</f>
        <v>Diagnostiserande patologi- och cytologiavdelning</v>
      </c>
      <c r="E31" s="70" t="str">
        <f>VLOOKUP($G31,Dold_variabelinfo!$A:$F,COLUMN(Dold_variabelinfo!$E:$E),0)</f>
        <v>1971-</v>
      </c>
      <c r="F31" s="71">
        <f>VLOOKUP($G31,Dold_variabelinfo!$A:$F,COLUMN(Dold_variabelinfo!$F:$F),0)</f>
        <v>0</v>
      </c>
      <c r="G31" s="124" t="s">
        <v>766</v>
      </c>
      <c r="H31" s="192" t="b">
        <v>0</v>
      </c>
      <c r="I31" s="58">
        <f t="shared" si="0"/>
        <v>0</v>
      </c>
      <c r="J31" s="58">
        <f t="shared" si="1"/>
        <v>0</v>
      </c>
    </row>
    <row r="32" spans="2:10" ht="40.5" x14ac:dyDescent="0.3">
      <c r="B32" s="70" t="str">
        <f>VLOOKUP($G32,Dold_variabelinfo!$A:$D,COLUMN(Dold_variabelinfo!$B:$B),0)</f>
        <v>PNRQ</v>
      </c>
      <c r="C32" s="71" t="str">
        <f>VLOOKUP($G32,Dold_variabelinfo!$A:$D,COLUMN(Dold_variabelinfo!$C:$C),0)</f>
        <v>Personnummerkvalitet</v>
      </c>
      <c r="D32" s="71" t="str">
        <f>VLOOKUP($G32,Dold_variabelinfo!$A:$D,COLUMN(Dold_variabelinfo!$D:$D),0)</f>
        <v>Variabel som visar kvaliteten på ett personnummer enligt vissa förutbestämda regler. Variabeln är skapad med hjälp av standardmacrot checkpnr</v>
      </c>
      <c r="E32" s="70" t="str">
        <f>VLOOKUP($G32,Dold_variabelinfo!$A:$F,COLUMN(Dold_variabelinfo!$E:$E),0)</f>
        <v>1958-</v>
      </c>
      <c r="F32" s="71">
        <f>VLOOKUP($G32,Dold_variabelinfo!$A:$F,COLUMN(Dold_variabelinfo!$F:$F),0)</f>
        <v>0</v>
      </c>
      <c r="G32" s="124" t="s">
        <v>860</v>
      </c>
      <c r="H32" s="192" t="b">
        <v>0</v>
      </c>
      <c r="I32" s="58">
        <f t="shared" si="0"/>
        <v>0</v>
      </c>
      <c r="J32" s="58">
        <f t="shared" si="1"/>
        <v>0</v>
      </c>
    </row>
    <row r="33" spans="2:10" x14ac:dyDescent="0.3">
      <c r="B33" s="70" t="str">
        <f>VLOOKUP($G33,Dold_variabelinfo!$A:$D,COLUMN(Dold_variabelinfo!$B:$B),0)</f>
        <v>REGION</v>
      </c>
      <c r="C33" s="71" t="str">
        <f>VLOOKUP($G33,Dold_variabelinfo!$A:$D,COLUMN(Dold_variabelinfo!$C:$C),0)</f>
        <v>Region</v>
      </c>
      <c r="D33" s="71" t="str">
        <f>VLOOKUP($G33,Dold_variabelinfo!$A:$D,COLUMN(Dold_variabelinfo!$D:$D),0)</f>
        <v>Sjukvårdsregion</v>
      </c>
      <c r="E33" s="70" t="str">
        <f>VLOOKUP($G33,Dold_variabelinfo!$A:$F,COLUMN(Dold_variabelinfo!$E:$E),0)</f>
        <v>1958-</v>
      </c>
      <c r="F33" s="71">
        <f>VLOOKUP($G33,Dold_variabelinfo!$A:$F,COLUMN(Dold_variabelinfo!$F:$F),0)</f>
        <v>0</v>
      </c>
      <c r="G33" s="124" t="s">
        <v>774</v>
      </c>
      <c r="H33" s="192" t="b">
        <v>0</v>
      </c>
      <c r="I33" s="58">
        <f t="shared" si="0"/>
        <v>0</v>
      </c>
      <c r="J33" s="58">
        <f t="shared" si="1"/>
        <v>0</v>
      </c>
    </row>
    <row r="34" spans="2:10" x14ac:dyDescent="0.3">
      <c r="B34" s="70" t="str">
        <f>VLOOKUP($G34,Dold_variabelinfo!$A:$D,COLUMN(Dold_variabelinfo!$B:$B),0)</f>
        <v>RTBDATUM</v>
      </c>
      <c r="C34" s="71" t="str">
        <f>VLOOKUP($G34,Dold_variabelinfo!$A:$D,COLUMN(Dold_variabelinfo!$C:$C),0)</f>
        <v>Senaste träff mot RTB/FoB</v>
      </c>
      <c r="D34" s="71" t="str">
        <f>VLOOKUP($G34,Dold_variabelinfo!$A:$D,COLUMN(Dold_variabelinfo!$D:$D),0)</f>
        <v>Senaste årsslut personen återfinns i Sveriges befolkning</v>
      </c>
      <c r="E34" s="70" t="str">
        <f>VLOOKUP($G34,Dold_variabelinfo!$A:$F,COLUMN(Dold_variabelinfo!$E:$E),0)</f>
        <v>1960-</v>
      </c>
      <c r="F34" s="71" t="str">
        <f>VLOOKUP($G34,Dold_variabelinfo!$A:$F,COLUMN(Dold_variabelinfo!$F:$F),0)</f>
        <v>Uppgift från SCB</v>
      </c>
      <c r="G34" s="124" t="s">
        <v>778</v>
      </c>
      <c r="H34" s="192" t="b">
        <v>0</v>
      </c>
      <c r="I34" s="58">
        <f t="shared" si="0"/>
        <v>0</v>
      </c>
      <c r="J34" s="58">
        <f t="shared" si="1"/>
        <v>0</v>
      </c>
    </row>
    <row r="35" spans="2:10" ht="67.5" x14ac:dyDescent="0.3">
      <c r="B35" s="70" t="str">
        <f>VLOOKUP($G35,Dold_variabelinfo!$A:$D,COLUMN(Dold_variabelinfo!$B:$B),0)</f>
        <v>SENINV</v>
      </c>
      <c r="C35" s="71" t="str">
        <f>VLOOKUP($G35,Dold_variabelinfo!$A:$D,COLUMN(Dold_variabelinfo!$C:$C),0)</f>
        <v>Datum för senaste invandring</v>
      </c>
      <c r="D35" s="71" t="str">
        <f>VLOOKUP($G35,Dold_variabelinfo!$A:$D,COLUMN(Dold_variabelinfo!$D:$D),0)</f>
        <v>T o m 1997 registrerades den vecka då flyttningen aviserades; SCB har översatt år och vecka till första dagen i respektive vecka. Fr o m 1998 avser datumet den dag personen uppgivit till Skattemyndigheten att flyttning sker</v>
      </c>
      <c r="E35" s="70" t="str">
        <f>VLOOKUP($G35,Dold_variabelinfo!$A:$F,COLUMN(Dold_variabelinfo!$E:$E),0)</f>
        <v>1958-</v>
      </c>
      <c r="F35" s="71" t="str">
        <f>VLOOKUP($G35,Dold_variabelinfo!$A:$F,COLUMN(Dold_variabelinfo!$F:$F),0)</f>
        <v>Uppgift från SCB</v>
      </c>
      <c r="G35" s="124" t="s">
        <v>781</v>
      </c>
      <c r="H35" s="192" t="b">
        <v>0</v>
      </c>
      <c r="I35" s="58">
        <f t="shared" si="0"/>
        <v>0</v>
      </c>
      <c r="J35" s="58">
        <f t="shared" si="1"/>
        <v>0</v>
      </c>
    </row>
    <row r="36" spans="2:10" ht="67.5" x14ac:dyDescent="0.3">
      <c r="B36" s="70" t="str">
        <f>VLOOKUP($G36,Dold_variabelinfo!$A:$D,COLUMN(Dold_variabelinfo!$B:$B),0)</f>
        <v>SENUTV</v>
      </c>
      <c r="C36" s="71" t="str">
        <f>VLOOKUP($G36,Dold_variabelinfo!$A:$D,COLUMN(Dold_variabelinfo!$C:$C),0)</f>
        <v>Datum för senaste utvandring</v>
      </c>
      <c r="D36" s="71" t="str">
        <f>VLOOKUP($G36,Dold_variabelinfo!$A:$D,COLUMN(Dold_variabelinfo!$D:$D),0)</f>
        <v>T o m 1997 registrerades den vecka då flyttningen aviserades; SCB har översatt år och vecka till första dagen i respektive vecka. Fr o m 1998 avser datumet den dag personen uppgivit till Skattemyndigheten att flyttning sker</v>
      </c>
      <c r="E36" s="70" t="str">
        <f>VLOOKUP($G36,Dold_variabelinfo!$A:$F,COLUMN(Dold_variabelinfo!$E:$E),0)</f>
        <v>1958-</v>
      </c>
      <c r="F36" s="71" t="str">
        <f>VLOOKUP($G36,Dold_variabelinfo!$A:$F,COLUMN(Dold_variabelinfo!$F:$F),0)</f>
        <v>Uppgift från SCB</v>
      </c>
      <c r="G36" s="124" t="s">
        <v>783</v>
      </c>
      <c r="H36" s="192" t="b">
        <v>0</v>
      </c>
      <c r="I36" s="58">
        <f t="shared" si="0"/>
        <v>0</v>
      </c>
      <c r="J36" s="58">
        <f t="shared" si="1"/>
        <v>0</v>
      </c>
    </row>
    <row r="37" spans="2:10" x14ac:dyDescent="0.3">
      <c r="B37" s="70" t="str">
        <f>VLOOKUP($G37,Dold_variabelinfo!$A:$D,COLUMN(Dold_variabelinfo!$B:$B),0)</f>
        <v>SIDA</v>
      </c>
      <c r="C37" s="71" t="str">
        <f>VLOOKUP($G37,Dold_variabelinfo!$A:$D,COLUMN(Dold_variabelinfo!$C:$C),0)</f>
        <v>Sida</v>
      </c>
      <c r="D37" s="71" t="str">
        <f>VLOOKUP($G37,Dold_variabelinfo!$A:$D,COLUMN(Dold_variabelinfo!$D:$D),0)</f>
        <v>Sidoangivelse vid pariga organ</v>
      </c>
      <c r="E37" s="70" t="str">
        <f>VLOOKUP($G37,Dold_variabelinfo!$A:$F,COLUMN(Dold_variabelinfo!$E:$E),0)</f>
        <v>1993-</v>
      </c>
      <c r="F37" s="71">
        <f>VLOOKUP($G37,Dold_variabelinfo!$A:$F,COLUMN(Dold_variabelinfo!$F:$F),0)</f>
        <v>0</v>
      </c>
      <c r="G37" s="124" t="s">
        <v>785</v>
      </c>
      <c r="H37" s="192" t="b">
        <v>0</v>
      </c>
      <c r="I37" s="58">
        <f t="shared" si="0"/>
        <v>0</v>
      </c>
      <c r="J37" s="58">
        <f t="shared" si="1"/>
        <v>0</v>
      </c>
    </row>
    <row r="38" spans="2:10" x14ac:dyDescent="0.3">
      <c r="B38" s="70" t="str">
        <f>VLOOKUP($G38,Dold_variabelinfo!$A:$D,COLUMN(Dold_variabelinfo!$B:$B),0)</f>
        <v>SJUKHUS</v>
      </c>
      <c r="C38" s="71" t="str">
        <f>VLOOKUP($G38,Dold_variabelinfo!$A:$D,COLUMN(Dold_variabelinfo!$C:$C),0)</f>
        <v>Sjukhus</v>
      </c>
      <c r="D38" s="71" t="str">
        <f>VLOOKUP($G38,Dold_variabelinfo!$A:$D,COLUMN(Dold_variabelinfo!$D:$D),0)</f>
        <v>Den sjukvårdsinrättning där diagnosen fastställdes</v>
      </c>
      <c r="E38" s="70" t="str">
        <f>VLOOKUP($G38,Dold_variabelinfo!$A:$F,COLUMN(Dold_variabelinfo!$E:$E),0)</f>
        <v>1958-</v>
      </c>
      <c r="F38" s="71">
        <f>VLOOKUP($G38,Dold_variabelinfo!$A:$F,COLUMN(Dold_variabelinfo!$F:$F),0)</f>
        <v>0</v>
      </c>
      <c r="G38" s="124" t="s">
        <v>789</v>
      </c>
      <c r="H38" s="192" t="b">
        <v>0</v>
      </c>
      <c r="I38" s="58">
        <f t="shared" si="0"/>
        <v>0</v>
      </c>
      <c r="J38" s="58">
        <f t="shared" si="1"/>
        <v>0</v>
      </c>
    </row>
    <row r="39" spans="2:10" x14ac:dyDescent="0.3">
      <c r="B39" s="70" t="str">
        <f>VLOOKUP($G39,Dold_variabelinfo!$A:$D,COLUMN(Dold_variabelinfo!$B:$B),0)</f>
        <v>T</v>
      </c>
      <c r="C39" s="71" t="str">
        <f>VLOOKUP($G39,Dold_variabelinfo!$A:$D,COLUMN(Dold_variabelinfo!$C:$C),0)</f>
        <v>T-kategori</v>
      </c>
      <c r="D39" s="71" t="str">
        <f>VLOOKUP($G39,Dold_variabelinfo!$A:$D,COLUMN(Dold_variabelinfo!$D:$D),0)</f>
        <v>Tumörutbredning vid diagnostillfället, tumörens storlek</v>
      </c>
      <c r="E39" s="70" t="str">
        <f>VLOOKUP($G39,Dold_variabelinfo!$A:$F,COLUMN(Dold_variabelinfo!$E:$E),0)</f>
        <v>2004-</v>
      </c>
      <c r="F39" s="71">
        <f>VLOOKUP($G39,Dold_variabelinfo!$A:$F,COLUMN(Dold_variabelinfo!$F:$F),0)</f>
        <v>0</v>
      </c>
      <c r="G39" s="124" t="s">
        <v>799</v>
      </c>
      <c r="H39" s="192" t="b">
        <v>0</v>
      </c>
      <c r="I39" s="58">
        <f t="shared" si="0"/>
        <v>0</v>
      </c>
      <c r="J39" s="58">
        <f t="shared" si="1"/>
        <v>0</v>
      </c>
    </row>
    <row r="40" spans="2:10" ht="67.5" x14ac:dyDescent="0.3">
      <c r="B40" s="70" t="str">
        <f>VLOOKUP($G40,Dold_variabelinfo!$A:$D,COLUMN(Dold_variabelinfo!$B:$B),0)</f>
        <v>TIDINV</v>
      </c>
      <c r="C40" s="71" t="str">
        <f>VLOOKUP($G40,Dold_variabelinfo!$A:$D,COLUMN(Dold_variabelinfo!$C:$C),0)</f>
        <v>Datum för tidigaste invandring</v>
      </c>
      <c r="D40" s="71" t="str">
        <f>VLOOKUP($G40,Dold_variabelinfo!$A:$D,COLUMN(Dold_variabelinfo!$D:$D),0)</f>
        <v>T o m 1997 registrerades den vecka då flyttningen aviserades; SCB har översatt år och vecka till första dagen i respektive vecka. Fr o m 1998 avser datumet den dag personen uppgivit till Skattemyndigheten att flyttning sker</v>
      </c>
      <c r="E40" s="70" t="str">
        <f>VLOOKUP($G40,Dold_variabelinfo!$A:$F,COLUMN(Dold_variabelinfo!$E:$E),0)</f>
        <v>1958-</v>
      </c>
      <c r="F40" s="71" t="str">
        <f>VLOOKUP($G40,Dold_variabelinfo!$A:$F,COLUMN(Dold_variabelinfo!$F:$F),0)</f>
        <v>Uppgift från SCB</v>
      </c>
      <c r="G40" s="124" t="s">
        <v>802</v>
      </c>
      <c r="H40" s="192" t="b">
        <v>0</v>
      </c>
      <c r="I40" s="58">
        <f t="shared" si="0"/>
        <v>0</v>
      </c>
      <c r="J40" s="58">
        <f t="shared" si="1"/>
        <v>0</v>
      </c>
    </row>
    <row r="41" spans="2:10" ht="67.5" x14ac:dyDescent="0.3">
      <c r="B41" s="70" t="str">
        <f>VLOOKUP($G41,Dold_variabelinfo!$A:$D,COLUMN(Dold_variabelinfo!$B:$B),0)</f>
        <v>TIDUTV</v>
      </c>
      <c r="C41" s="71" t="str">
        <f>VLOOKUP($G41,Dold_variabelinfo!$A:$D,COLUMN(Dold_variabelinfo!$C:$C),0)</f>
        <v>Datum för tidigaste utvandring</v>
      </c>
      <c r="D41" s="71" t="str">
        <f>VLOOKUP($G41,Dold_variabelinfo!$A:$D,COLUMN(Dold_variabelinfo!$D:$D),0)</f>
        <v>T o m 1997 registrerades den vecka då flyttningen aviserades; SCB har översatt år och vecka till första dagen i respektive vecka. Fr o m 1998 avser datumet den dag personen uppgivit till Skattemyndigheten att flyttning sker</v>
      </c>
      <c r="E41" s="70" t="str">
        <f>VLOOKUP($G41,Dold_variabelinfo!$A:$F,COLUMN(Dold_variabelinfo!$E:$E),0)</f>
        <v>1958-</v>
      </c>
      <c r="F41" s="71" t="str">
        <f>VLOOKUP($G41,Dold_variabelinfo!$A:$F,COLUMN(Dold_variabelinfo!$F:$F),0)</f>
        <v>Uppgift från SCB</v>
      </c>
      <c r="G41" s="124" t="s">
        <v>805</v>
      </c>
      <c r="H41" s="192" t="b">
        <v>0</v>
      </c>
      <c r="I41" s="58">
        <f t="shared" si="0"/>
        <v>0</v>
      </c>
      <c r="J41" s="58">
        <f t="shared" si="1"/>
        <v>0</v>
      </c>
    </row>
    <row r="42" spans="2:10" ht="54" x14ac:dyDescent="0.3">
      <c r="B42" s="70" t="str">
        <f>VLOOKUP($G42,Dold_variabelinfo!$A:$D,COLUMN(Dold_variabelinfo!$B:$B),0)</f>
        <v>TNMGRUND</v>
      </c>
      <c r="C42" s="71" t="str">
        <f>VLOOKUP($G42,Dold_variabelinfo!$A:$D,COLUMN(Dold_variabelinfo!$C:$C),0)</f>
        <v>TNM-grund</v>
      </c>
      <c r="D42" s="71" t="str">
        <f>VLOOKUP($G42,Dold_variabelinfo!$A:$D,COLUMN(Dold_variabelinfo!$D:$D),0)</f>
        <v>Undersökning som låg till grund för TNM. Patologisk anges om någon av T, N eller M grundas på morfologisk undersökning. Klinisk anges då endast klinisk utredning legat till grund och morfologisk undersökning saknas</v>
      </c>
      <c r="E42" s="70" t="str">
        <f>VLOOKUP($G42,Dold_variabelinfo!$A:$F,COLUMN(Dold_variabelinfo!$E:$E),0)</f>
        <v>2004-</v>
      </c>
      <c r="F42" s="71">
        <f>VLOOKUP($G42,Dold_variabelinfo!$A:$F,COLUMN(Dold_variabelinfo!$F:$F),0)</f>
        <v>0</v>
      </c>
      <c r="G42" s="124" t="s">
        <v>808</v>
      </c>
      <c r="H42" s="192" t="b">
        <v>0</v>
      </c>
      <c r="I42" s="58">
        <f t="shared" si="0"/>
        <v>0</v>
      </c>
      <c r="J42" s="58">
        <f t="shared" si="1"/>
        <v>0</v>
      </c>
    </row>
    <row r="43" spans="2:10" ht="40.5" x14ac:dyDescent="0.3">
      <c r="B43" s="70" t="str">
        <f>VLOOKUP($G43,Dold_variabelinfo!$A:$D,COLUMN(Dold_variabelinfo!$B:$B),0)</f>
        <v>TNR</v>
      </c>
      <c r="C43" s="71" t="str">
        <f>VLOOKUP($G43,Dold_variabelinfo!$A:$D,COLUMN(Dold_variabelinfo!$C:$C),0)</f>
        <v>Tumörnummer</v>
      </c>
      <c r="D43" s="71" t="str">
        <f>VLOOKUP($G43,Dold_variabelinfo!$A:$D,COLUMN(Dold_variabelinfo!$D:$D),0)</f>
        <v>Tumörnummer i kronologisk ordning, samtliga rapporteringspliktiga tumörer (om patienten diagnostiserats med flera tumörer)</v>
      </c>
      <c r="E43" s="70" t="str">
        <f>VLOOKUP($G43,Dold_variabelinfo!$A:$F,COLUMN(Dold_variabelinfo!$E:$E),0)</f>
        <v>1958-</v>
      </c>
      <c r="F43" s="71">
        <f>VLOOKUP($G43,Dold_variabelinfo!$A:$F,COLUMN(Dold_variabelinfo!$F:$F),0)</f>
        <v>0</v>
      </c>
      <c r="G43" s="124" t="s">
        <v>811</v>
      </c>
      <c r="H43" s="192" t="b">
        <v>0</v>
      </c>
      <c r="I43" s="58">
        <f t="shared" si="0"/>
        <v>0</v>
      </c>
      <c r="J43" s="58">
        <f t="shared" si="1"/>
        <v>0</v>
      </c>
    </row>
    <row r="44" spans="2:10" ht="27" x14ac:dyDescent="0.3">
      <c r="B44" s="70" t="str">
        <f>VLOOKUP($G44,Dold_variabelinfo!$A:$D,COLUMN(Dold_variabelinfo!$B:$B),0)</f>
        <v>TNRMAL</v>
      </c>
      <c r="C44" s="71" t="str">
        <f>VLOOKUP($G44,Dold_variabelinfo!$A:$D,COLUMN(Dold_variabelinfo!$C:$C),0)</f>
        <v>Tumörnummer, maligna</v>
      </c>
      <c r="D44" s="71" t="str">
        <f>VLOOKUP($G44,Dold_variabelinfo!$A:$D,COLUMN(Dold_variabelinfo!$D:$D),0)</f>
        <v>Tumörnummer i kronologisk ordning, enbart maligna tumörer (om patienten diagnostiserats med flera tumörer)</v>
      </c>
      <c r="E44" s="70" t="str">
        <f>VLOOKUP($G44,Dold_variabelinfo!$A:$F,COLUMN(Dold_variabelinfo!$E:$E),0)</f>
        <v>1958-</v>
      </c>
      <c r="F44" s="71">
        <f>VLOOKUP($G44,Dold_variabelinfo!$A:$F,COLUMN(Dold_variabelinfo!$F:$F),0)</f>
        <v>0</v>
      </c>
      <c r="G44" s="124" t="s">
        <v>814</v>
      </c>
      <c r="H44" s="192" t="b">
        <v>0</v>
      </c>
      <c r="I44" s="58">
        <f t="shared" si="0"/>
        <v>0</v>
      </c>
      <c r="J44" s="58">
        <f t="shared" si="1"/>
        <v>0</v>
      </c>
    </row>
    <row r="45" spans="2:10" x14ac:dyDescent="0.3">
      <c r="B45" s="70"/>
      <c r="C45" s="71"/>
      <c r="D45" s="71"/>
      <c r="E45" s="70"/>
      <c r="F45" s="71"/>
      <c r="G45" s="124"/>
      <c r="I45" s="58"/>
      <c r="J45" s="58"/>
    </row>
    <row r="46" spans="2:10" ht="17.25" x14ac:dyDescent="0.3">
      <c r="B46" s="107" t="s">
        <v>892</v>
      </c>
      <c r="C46" s="107"/>
      <c r="D46" s="104"/>
      <c r="E46" s="98"/>
      <c r="F46" s="104"/>
      <c r="G46" s="124"/>
    </row>
    <row r="47" spans="2:10" ht="17.25" x14ac:dyDescent="0.3">
      <c r="B47" s="96" t="s">
        <v>893</v>
      </c>
      <c r="C47" s="107"/>
      <c r="D47" s="104"/>
      <c r="E47" s="98"/>
      <c r="F47" s="104"/>
      <c r="G47" s="124"/>
    </row>
    <row r="48" spans="2:10" ht="40.5" x14ac:dyDescent="0.3">
      <c r="B48" s="113" t="str">
        <f>VLOOKUP($G48,Dold_variabelinfo!$A:$D,COLUMN(Dold_variabelinfo!$B:$B),0)</f>
        <v>DODCA</v>
      </c>
      <c r="C48" s="114" t="str">
        <f>VLOOKUP($G48,Dold_variabelinfo!$A:$D,COLUMN(Dold_variabelinfo!$C:$C),0)</f>
        <v>Avliden i cancer</v>
      </c>
      <c r="D48" s="114" t="str">
        <f>VLOOKUP($G48,Dold_variabelinfo!$A:$D,COLUMN(Dold_variabelinfo!$D:$D),0)</f>
        <v>Avliden i cancer (enligt B-blankett)</v>
      </c>
      <c r="E48" s="113" t="str">
        <f>VLOOKUP($G48,Dold_variabelinfo!$A:$F,COLUMN(Dold_variabelinfo!$E:$E),0)</f>
        <v>1958-2001</v>
      </c>
      <c r="F48" s="114" t="str">
        <f>VLOOKUP($G48,Dold_variabelinfo!$A:$F,COLUMN(Dold_variabelinfo!$F:$F),0)</f>
        <v>Saknas dokumentation om variabeln, använd istället information från dödsorsaksregistret</v>
      </c>
      <c r="G48" s="124" t="s">
        <v>709</v>
      </c>
      <c r="H48" s="192" t="b">
        <v>0</v>
      </c>
      <c r="I48" s="58">
        <f>IF(H48,1,0)</f>
        <v>0</v>
      </c>
      <c r="J48" s="58">
        <f>I48</f>
        <v>0</v>
      </c>
    </row>
    <row r="49" spans="2:10" ht="27" x14ac:dyDescent="0.3">
      <c r="B49" s="113" t="str">
        <f>VLOOKUP($G49,Dold_variabelinfo!$A:$D,COLUMN(Dold_variabelinfo!$B:$B),0)</f>
        <v>FODDAT</v>
      </c>
      <c r="C49" s="114" t="str">
        <f>VLOOKUP($G49,Dold_variabelinfo!$A:$D,COLUMN(Dold_variabelinfo!$C:$C),0)</f>
        <v>Födelsedatum (Lämnas ut som År-Mån)</v>
      </c>
      <c r="D49" s="114" t="str">
        <f>VLOOKUP($G49,Dold_variabelinfo!$A:$D,COLUMN(Dold_variabelinfo!$D:$D),0)</f>
        <v>Patientens födelsedatum, alfanumeriskt</v>
      </c>
      <c r="E49" s="113" t="str">
        <f>VLOOKUP($G49,Dold_variabelinfo!$A:$F,COLUMN(Dold_variabelinfo!$E:$E),0)</f>
        <v>1958-</v>
      </c>
      <c r="F49" s="114" t="str">
        <f>VLOOKUP($G49,Dold_variabelinfo!$A:$F,COLUMN(Dold_variabelinfo!$F:$F),0)</f>
        <v xml:space="preserve">För fullständigt datum krävs särskild motivering </v>
      </c>
      <c r="G49" s="124" t="s">
        <v>721</v>
      </c>
      <c r="H49" s="192" t="b">
        <v>0</v>
      </c>
      <c r="I49" s="58">
        <f t="shared" ref="I49:I53" si="2">IF(H49,1,0)</f>
        <v>0</v>
      </c>
      <c r="J49" s="58">
        <f t="shared" ref="J49:J53" si="3">I49</f>
        <v>0</v>
      </c>
    </row>
    <row r="50" spans="2:10" ht="27" x14ac:dyDescent="0.3">
      <c r="B50" s="113" t="str">
        <f>VLOOKUP($G50,Dold_variabelinfo!$A:$D,COLUMN(Dold_variabelinfo!$B:$B),0)</f>
        <v>FODDATN</v>
      </c>
      <c r="C50" s="114" t="str">
        <f>VLOOKUP($G50,Dold_variabelinfo!$A:$D,COLUMN(Dold_variabelinfo!$C:$C),0)</f>
        <v>Födelsedatum (Lämnas ut som År-Mån)</v>
      </c>
      <c r="D50" s="114" t="str">
        <f>VLOOKUP($G50,Dold_variabelinfo!$A:$D,COLUMN(Dold_variabelinfo!$D:$D),0)</f>
        <v>Patientens födelsedatum, numeriskt</v>
      </c>
      <c r="E50" s="113" t="str">
        <f>VLOOKUP($G50,Dold_variabelinfo!$A:$F,COLUMN(Dold_variabelinfo!$E:$E),0)</f>
        <v>1958-</v>
      </c>
      <c r="F50" s="114" t="str">
        <f>VLOOKUP($G50,Dold_variabelinfo!$A:$F,COLUMN(Dold_variabelinfo!$F:$F),0)</f>
        <v xml:space="preserve">För fullständigt datum krävs särskild motivering </v>
      </c>
      <c r="G50" s="124" t="s">
        <v>859</v>
      </c>
      <c r="H50" s="192" t="b">
        <v>0</v>
      </c>
      <c r="I50" s="58">
        <f>IF(H50,1,0)</f>
        <v>0</v>
      </c>
      <c r="J50" s="58">
        <f>I50</f>
        <v>0</v>
      </c>
    </row>
    <row r="51" spans="2:10" ht="40.5" x14ac:dyDescent="0.3">
      <c r="B51" s="113" t="str">
        <f>VLOOKUP($G51,Dold_variabelinfo!$A:$D,COLUMN(Dold_variabelinfo!$B:$B),0)</f>
        <v>JNR</v>
      </c>
      <c r="C51" s="114" t="str">
        <f>VLOOKUP($G51,Dold_variabelinfo!$A:$D,COLUMN(Dold_variabelinfo!$C:$C),0)</f>
        <v>Journalnummer</v>
      </c>
      <c r="D51" s="114" t="str">
        <f>VLOOKUP($G51,Dold_variabelinfo!$A:$D,COLUMN(Dold_variabelinfo!$D:$D),0)</f>
        <v>Uppgiften hämtades från den A-blankett som låg till grund för sjukhus och diagnoskodning. Den kan vara blank</v>
      </c>
      <c r="E51" s="113" t="str">
        <f>VLOOKUP($G51,Dold_variabelinfo!$A:$F,COLUMN(Dold_variabelinfo!$E:$E),0)</f>
        <v>1958-1997</v>
      </c>
      <c r="F51" s="114" t="str">
        <f>VLOOKUP($G51,Dold_variabelinfo!$A:$F,COLUMN(Dold_variabelinfo!$F:$F),0)</f>
        <v>Endast vid personnummerutlämnande</v>
      </c>
      <c r="G51" s="124" t="s">
        <v>745</v>
      </c>
      <c r="H51" s="192" t="b">
        <v>0</v>
      </c>
      <c r="I51" s="58">
        <f t="shared" si="2"/>
        <v>0</v>
      </c>
      <c r="J51" s="58">
        <f t="shared" si="3"/>
        <v>0</v>
      </c>
    </row>
    <row r="52" spans="2:10" ht="27" x14ac:dyDescent="0.3">
      <c r="B52" s="113" t="str">
        <f>VLOOKUP($G52,Dold_variabelinfo!$A:$D,COLUMN(Dold_variabelinfo!$B:$B),0)</f>
        <v>LKF</v>
      </c>
      <c r="C52" s="114" t="str">
        <f>VLOOKUP($G52,Dold_variabelinfo!$A:$D,COLUMN(Dold_variabelinfo!$C:$C),0)</f>
        <v>Folkbokföringsort (Endast län och kommun lämnas ut)</v>
      </c>
      <c r="D52" s="114" t="str">
        <f>VLOOKUP($G52,Dold_variabelinfo!$A:$D,COLUMN(Dold_variabelinfo!$D:$D),0)</f>
        <v>Patientens folkbokföringsort vid diagnostillfället</v>
      </c>
      <c r="E52" s="113" t="str">
        <f>VLOOKUP($G52,Dold_variabelinfo!$A:$F,COLUMN(Dold_variabelinfo!$E:$E),0)</f>
        <v>1971 -</v>
      </c>
      <c r="F52" s="114" t="str">
        <f>VLOOKUP($G52,Dold_variabelinfo!$A:$F,COLUMN(Dold_variabelinfo!$F:$F),0)</f>
        <v>För församling krävs EPN godkännande. Uppgift från SCB</v>
      </c>
      <c r="G52" s="124" t="s">
        <v>751</v>
      </c>
      <c r="H52" s="192" t="b">
        <v>0</v>
      </c>
      <c r="I52" s="58">
        <f t="shared" si="2"/>
        <v>0</v>
      </c>
      <c r="J52" s="58">
        <f t="shared" si="3"/>
        <v>0</v>
      </c>
    </row>
    <row r="53" spans="2:10" x14ac:dyDescent="0.3">
      <c r="B53" s="68" t="str">
        <f>VLOOKUP($G53,Dold_variabelinfo!$A:$D,COLUMN(Dold_variabelinfo!$B:$B),0)</f>
        <v>PREP</v>
      </c>
      <c r="C53" s="69" t="str">
        <f>VLOOKUP($G53,Dold_variabelinfo!$A:$D,COLUMN(Dold_variabelinfo!$C:$C),0)</f>
        <v>Preparatnummer</v>
      </c>
      <c r="D53" s="69" t="str">
        <f>VLOOKUP($G53,Dold_variabelinfo!$A:$D,COLUMN(Dold_variabelinfo!$D:$D),0)</f>
        <v>Det histopatologiska preparatets nummer inkl. år</v>
      </c>
      <c r="E53" s="68" t="str">
        <f>VLOOKUP($G53,Dold_variabelinfo!$A:$F,COLUMN(Dold_variabelinfo!$E:$E),0)</f>
        <v>1958-</v>
      </c>
      <c r="F53" s="69" t="str">
        <f>VLOOKUP($G53,Dold_variabelinfo!$A:$F,COLUMN(Dold_variabelinfo!$F:$F),0)</f>
        <v>Endast vid personnummerutlämnande</v>
      </c>
      <c r="G53" s="124" t="s">
        <v>770</v>
      </c>
      <c r="H53" s="192" t="b">
        <v>0</v>
      </c>
      <c r="I53" s="58">
        <f t="shared" si="2"/>
        <v>0</v>
      </c>
      <c r="J53" s="58">
        <f t="shared" si="3"/>
        <v>0</v>
      </c>
    </row>
  </sheetData>
  <sheetProtection algorithmName="SHA-512" hashValue="PsFsHhMU7kmLe9KJPxO0zN6KPDasPxR22vWGsESv9eSGdWtFAjWaTnyqc5K6JdDsjcnEbjrreeup3S7dh9eM8Q==" saltValue="ZfclS1rPXQhJwYNsKZJQWA==" spinCount="100000" sheet="1" objects="1" scenarios="1" selectLockedCells="1" selectUnlockedCells="1"/>
  <mergeCells count="1">
    <mergeCell ref="G1:I1"/>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0</xdr:col>
                    <xdr:colOff>0</xdr:colOff>
                    <xdr:row>3</xdr:row>
                    <xdr:rowOff>762000</xdr:rowOff>
                  </from>
                  <to>
                    <xdr:col>0</xdr:col>
                    <xdr:colOff>180975</xdr:colOff>
                    <xdr:row>3</xdr:row>
                    <xdr:rowOff>952500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0</xdr:col>
                    <xdr:colOff>0</xdr:colOff>
                    <xdr:row>4</xdr:row>
                    <xdr:rowOff>0</xdr:rowOff>
                  </from>
                  <to>
                    <xdr:col>0</xdr:col>
                    <xdr:colOff>161925</xdr:colOff>
                    <xdr:row>4</xdr:row>
                    <xdr:rowOff>161925</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0</xdr:col>
                    <xdr:colOff>0</xdr:colOff>
                    <xdr:row>5</xdr:row>
                    <xdr:rowOff>66675</xdr:rowOff>
                  </from>
                  <to>
                    <xdr:col>1</xdr:col>
                    <xdr:colOff>104775</xdr:colOff>
                    <xdr:row>5</xdr:row>
                    <xdr:rowOff>266700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0</xdr:col>
                    <xdr:colOff>0</xdr:colOff>
                    <xdr:row>5</xdr:row>
                    <xdr:rowOff>504825</xdr:rowOff>
                  </from>
                  <to>
                    <xdr:col>1</xdr:col>
                    <xdr:colOff>104775</xdr:colOff>
                    <xdr:row>7</xdr:row>
                    <xdr:rowOff>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0</xdr:col>
                    <xdr:colOff>0</xdr:colOff>
                    <xdr:row>7</xdr:row>
                    <xdr:rowOff>76200</xdr:rowOff>
                  </from>
                  <to>
                    <xdr:col>1</xdr:col>
                    <xdr:colOff>104775</xdr:colOff>
                    <xdr:row>7</xdr:row>
                    <xdr:rowOff>295275</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0</xdr:col>
                    <xdr:colOff>0</xdr:colOff>
                    <xdr:row>8</xdr:row>
                    <xdr:rowOff>0</xdr:rowOff>
                  </from>
                  <to>
                    <xdr:col>1</xdr:col>
                    <xdr:colOff>104775</xdr:colOff>
                    <xdr:row>9</xdr:row>
                    <xdr:rowOff>9525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0</xdr:col>
                    <xdr:colOff>0</xdr:colOff>
                    <xdr:row>9</xdr:row>
                    <xdr:rowOff>28575</xdr:rowOff>
                  </from>
                  <to>
                    <xdr:col>1</xdr:col>
                    <xdr:colOff>104775</xdr:colOff>
                    <xdr:row>9</xdr:row>
                    <xdr:rowOff>180975</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0</xdr:col>
                    <xdr:colOff>0</xdr:colOff>
                    <xdr:row>10</xdr:row>
                    <xdr:rowOff>0</xdr:rowOff>
                  </from>
                  <to>
                    <xdr:col>1</xdr:col>
                    <xdr:colOff>104775</xdr:colOff>
                    <xdr:row>11</xdr:row>
                    <xdr:rowOff>9525</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0</xdr:col>
                    <xdr:colOff>0</xdr:colOff>
                    <xdr:row>11</xdr:row>
                    <xdr:rowOff>0</xdr:rowOff>
                  </from>
                  <to>
                    <xdr:col>1</xdr:col>
                    <xdr:colOff>104775</xdr:colOff>
                    <xdr:row>12</xdr:row>
                    <xdr:rowOff>9525</xdr:rowOff>
                  </to>
                </anchor>
              </controlPr>
            </control>
          </mc:Choice>
        </mc:AlternateContent>
        <mc:AlternateContent xmlns:mc="http://schemas.openxmlformats.org/markup-compatibility/2006">
          <mc:Choice Requires="x14">
            <control shapeId="28683" r:id="rId13" name="Check Box 11">
              <controlPr defaultSize="0" autoFill="0" autoLine="0" autoPict="0">
                <anchor moveWithCells="1">
                  <from>
                    <xdr:col>0</xdr:col>
                    <xdr:colOff>0</xdr:colOff>
                    <xdr:row>14</xdr:row>
                    <xdr:rowOff>0</xdr:rowOff>
                  </from>
                  <to>
                    <xdr:col>1</xdr:col>
                    <xdr:colOff>104775</xdr:colOff>
                    <xdr:row>15</xdr:row>
                    <xdr:rowOff>9525</xdr:rowOff>
                  </to>
                </anchor>
              </controlPr>
            </control>
          </mc:Choice>
        </mc:AlternateContent>
        <mc:AlternateContent xmlns:mc="http://schemas.openxmlformats.org/markup-compatibility/2006">
          <mc:Choice Requires="x14">
            <control shapeId="28684" r:id="rId14" name="Check Box 12">
              <controlPr defaultSize="0" autoFill="0" autoLine="0" autoPict="0">
                <anchor moveWithCells="1">
                  <from>
                    <xdr:col>0</xdr:col>
                    <xdr:colOff>0</xdr:colOff>
                    <xdr:row>15</xdr:row>
                    <xdr:rowOff>0</xdr:rowOff>
                  </from>
                  <to>
                    <xdr:col>1</xdr:col>
                    <xdr:colOff>104775</xdr:colOff>
                    <xdr:row>16</xdr:row>
                    <xdr:rowOff>9525</xdr:rowOff>
                  </to>
                </anchor>
              </controlPr>
            </control>
          </mc:Choice>
        </mc:AlternateContent>
        <mc:AlternateContent xmlns:mc="http://schemas.openxmlformats.org/markup-compatibility/2006">
          <mc:Choice Requires="x14">
            <control shapeId="28686" r:id="rId15" name="Check Box 14">
              <controlPr defaultSize="0" autoFill="0" autoLine="0" autoPict="0">
                <anchor moveWithCells="1">
                  <from>
                    <xdr:col>0</xdr:col>
                    <xdr:colOff>0</xdr:colOff>
                    <xdr:row>15</xdr:row>
                    <xdr:rowOff>190500</xdr:rowOff>
                  </from>
                  <to>
                    <xdr:col>1</xdr:col>
                    <xdr:colOff>95250</xdr:colOff>
                    <xdr:row>17</xdr:row>
                    <xdr:rowOff>9525</xdr:rowOff>
                  </to>
                </anchor>
              </controlPr>
            </control>
          </mc:Choice>
        </mc:AlternateContent>
        <mc:AlternateContent xmlns:mc="http://schemas.openxmlformats.org/markup-compatibility/2006">
          <mc:Choice Requires="x14">
            <control shapeId="28687" r:id="rId16" name="Check Box 15">
              <controlPr defaultSize="0" autoFill="0" autoLine="0" autoPict="0">
                <anchor moveWithCells="1">
                  <from>
                    <xdr:col>0</xdr:col>
                    <xdr:colOff>0</xdr:colOff>
                    <xdr:row>17</xdr:row>
                    <xdr:rowOff>28575</xdr:rowOff>
                  </from>
                  <to>
                    <xdr:col>1</xdr:col>
                    <xdr:colOff>104775</xdr:colOff>
                    <xdr:row>17</xdr:row>
                    <xdr:rowOff>180975</xdr:rowOff>
                  </to>
                </anchor>
              </controlPr>
            </control>
          </mc:Choice>
        </mc:AlternateContent>
        <mc:AlternateContent xmlns:mc="http://schemas.openxmlformats.org/markup-compatibility/2006">
          <mc:Choice Requires="x14">
            <control shapeId="28688" r:id="rId17" name="Check Box 16">
              <controlPr defaultSize="0" autoFill="0" autoLine="0" autoPict="0">
                <anchor moveWithCells="1">
                  <from>
                    <xdr:col>0</xdr:col>
                    <xdr:colOff>0</xdr:colOff>
                    <xdr:row>17</xdr:row>
                    <xdr:rowOff>200025</xdr:rowOff>
                  </from>
                  <to>
                    <xdr:col>1</xdr:col>
                    <xdr:colOff>104775</xdr:colOff>
                    <xdr:row>19</xdr:row>
                    <xdr:rowOff>0</xdr:rowOff>
                  </to>
                </anchor>
              </controlPr>
            </control>
          </mc:Choice>
        </mc:AlternateContent>
        <mc:AlternateContent xmlns:mc="http://schemas.openxmlformats.org/markup-compatibility/2006">
          <mc:Choice Requires="x14">
            <control shapeId="28690" r:id="rId18" name="Check Box 18">
              <controlPr defaultSize="0" autoFill="0" autoLine="0" autoPict="0">
                <anchor moveWithCells="1">
                  <from>
                    <xdr:col>0</xdr:col>
                    <xdr:colOff>0</xdr:colOff>
                    <xdr:row>19</xdr:row>
                    <xdr:rowOff>114300</xdr:rowOff>
                  </from>
                  <to>
                    <xdr:col>1</xdr:col>
                    <xdr:colOff>95250</xdr:colOff>
                    <xdr:row>19</xdr:row>
                    <xdr:rowOff>400050</xdr:rowOff>
                  </to>
                </anchor>
              </controlPr>
            </control>
          </mc:Choice>
        </mc:AlternateContent>
        <mc:AlternateContent xmlns:mc="http://schemas.openxmlformats.org/markup-compatibility/2006">
          <mc:Choice Requires="x14">
            <control shapeId="28691" r:id="rId19" name="Check Box 19">
              <controlPr defaultSize="0" autoFill="0" autoLine="0" autoPict="0">
                <anchor moveWithCells="1">
                  <from>
                    <xdr:col>0</xdr:col>
                    <xdr:colOff>0</xdr:colOff>
                    <xdr:row>20</xdr:row>
                    <xdr:rowOff>66675</xdr:rowOff>
                  </from>
                  <to>
                    <xdr:col>1</xdr:col>
                    <xdr:colOff>104775</xdr:colOff>
                    <xdr:row>20</xdr:row>
                    <xdr:rowOff>285750</xdr:rowOff>
                  </to>
                </anchor>
              </controlPr>
            </control>
          </mc:Choice>
        </mc:AlternateContent>
        <mc:AlternateContent xmlns:mc="http://schemas.openxmlformats.org/markup-compatibility/2006">
          <mc:Choice Requires="x14">
            <control shapeId="28692" r:id="rId20" name="Check Box 20">
              <controlPr defaultSize="0" autoFill="0" autoLine="0" autoPict="0">
                <anchor moveWithCells="1">
                  <from>
                    <xdr:col>0</xdr:col>
                    <xdr:colOff>0</xdr:colOff>
                    <xdr:row>21</xdr:row>
                    <xdr:rowOff>0</xdr:rowOff>
                  </from>
                  <to>
                    <xdr:col>1</xdr:col>
                    <xdr:colOff>104775</xdr:colOff>
                    <xdr:row>22</xdr:row>
                    <xdr:rowOff>9525</xdr:rowOff>
                  </to>
                </anchor>
              </controlPr>
            </control>
          </mc:Choice>
        </mc:AlternateContent>
        <mc:AlternateContent xmlns:mc="http://schemas.openxmlformats.org/markup-compatibility/2006">
          <mc:Choice Requires="x14">
            <control shapeId="28693" r:id="rId21" name="Check Box 21">
              <controlPr defaultSize="0" autoFill="0" autoLine="0" autoPict="0">
                <anchor moveWithCells="1">
                  <from>
                    <xdr:col>0</xdr:col>
                    <xdr:colOff>0</xdr:colOff>
                    <xdr:row>22</xdr:row>
                    <xdr:rowOff>57150</xdr:rowOff>
                  </from>
                  <to>
                    <xdr:col>1</xdr:col>
                    <xdr:colOff>133350</xdr:colOff>
                    <xdr:row>22</xdr:row>
                    <xdr:rowOff>295275</xdr:rowOff>
                  </to>
                </anchor>
              </controlPr>
            </control>
          </mc:Choice>
        </mc:AlternateContent>
        <mc:AlternateContent xmlns:mc="http://schemas.openxmlformats.org/markup-compatibility/2006">
          <mc:Choice Requires="x14">
            <control shapeId="28695" r:id="rId22" name="Check Box 23">
              <controlPr defaultSize="0" autoFill="0" autoLine="0" autoPict="0">
                <anchor moveWithCells="1">
                  <from>
                    <xdr:col>0</xdr:col>
                    <xdr:colOff>0</xdr:colOff>
                    <xdr:row>23</xdr:row>
                    <xdr:rowOff>28575</xdr:rowOff>
                  </from>
                  <to>
                    <xdr:col>1</xdr:col>
                    <xdr:colOff>95250</xdr:colOff>
                    <xdr:row>23</xdr:row>
                    <xdr:rowOff>295275</xdr:rowOff>
                  </to>
                </anchor>
              </controlPr>
            </control>
          </mc:Choice>
        </mc:AlternateContent>
        <mc:AlternateContent xmlns:mc="http://schemas.openxmlformats.org/markup-compatibility/2006">
          <mc:Choice Requires="x14">
            <control shapeId="28696" r:id="rId23" name="Check Box 24">
              <controlPr defaultSize="0" autoFill="0" autoLine="0" autoPict="0">
                <anchor moveWithCells="1">
                  <from>
                    <xdr:col>0</xdr:col>
                    <xdr:colOff>0</xdr:colOff>
                    <xdr:row>23</xdr:row>
                    <xdr:rowOff>333375</xdr:rowOff>
                  </from>
                  <to>
                    <xdr:col>1</xdr:col>
                    <xdr:colOff>104775</xdr:colOff>
                    <xdr:row>25</xdr:row>
                    <xdr:rowOff>0</xdr:rowOff>
                  </to>
                </anchor>
              </controlPr>
            </control>
          </mc:Choice>
        </mc:AlternateContent>
        <mc:AlternateContent xmlns:mc="http://schemas.openxmlformats.org/markup-compatibility/2006">
          <mc:Choice Requires="x14">
            <control shapeId="28697" r:id="rId24" name="Check Box 25">
              <controlPr defaultSize="0" autoFill="0" autoLine="0" autoPict="0">
                <anchor moveWithCells="1">
                  <from>
                    <xdr:col>0</xdr:col>
                    <xdr:colOff>0</xdr:colOff>
                    <xdr:row>24</xdr:row>
                    <xdr:rowOff>200025</xdr:rowOff>
                  </from>
                  <to>
                    <xdr:col>1</xdr:col>
                    <xdr:colOff>104775</xdr:colOff>
                    <xdr:row>26</xdr:row>
                    <xdr:rowOff>0</xdr:rowOff>
                  </to>
                </anchor>
              </controlPr>
            </control>
          </mc:Choice>
        </mc:AlternateContent>
        <mc:AlternateContent xmlns:mc="http://schemas.openxmlformats.org/markup-compatibility/2006">
          <mc:Choice Requires="x14">
            <control shapeId="28704" r:id="rId25" name="Check Box 32">
              <controlPr defaultSize="0" autoFill="0" autoLine="0" autoPict="0">
                <anchor moveWithCells="1">
                  <from>
                    <xdr:col>0</xdr:col>
                    <xdr:colOff>0</xdr:colOff>
                    <xdr:row>29</xdr:row>
                    <xdr:rowOff>28575</xdr:rowOff>
                  </from>
                  <to>
                    <xdr:col>1</xdr:col>
                    <xdr:colOff>152400</xdr:colOff>
                    <xdr:row>29</xdr:row>
                    <xdr:rowOff>323850</xdr:rowOff>
                  </to>
                </anchor>
              </controlPr>
            </control>
          </mc:Choice>
        </mc:AlternateContent>
        <mc:AlternateContent xmlns:mc="http://schemas.openxmlformats.org/markup-compatibility/2006">
          <mc:Choice Requires="x14">
            <control shapeId="28705" r:id="rId26" name="Check Box 33">
              <controlPr defaultSize="0" autoFill="0" autoLine="0" autoPict="0">
                <anchor moveWithCells="1">
                  <from>
                    <xdr:col>0</xdr:col>
                    <xdr:colOff>0</xdr:colOff>
                    <xdr:row>29</xdr:row>
                    <xdr:rowOff>333375</xdr:rowOff>
                  </from>
                  <to>
                    <xdr:col>1</xdr:col>
                    <xdr:colOff>104775</xdr:colOff>
                    <xdr:row>31</xdr:row>
                    <xdr:rowOff>0</xdr:rowOff>
                  </to>
                </anchor>
              </controlPr>
            </control>
          </mc:Choice>
        </mc:AlternateContent>
        <mc:AlternateContent xmlns:mc="http://schemas.openxmlformats.org/markup-compatibility/2006">
          <mc:Choice Requires="x14">
            <control shapeId="28706" r:id="rId27" name="Check Box 34">
              <controlPr defaultSize="0" autoFill="0" autoLine="0" autoPict="0">
                <anchor moveWithCells="1">
                  <from>
                    <xdr:col>0</xdr:col>
                    <xdr:colOff>0</xdr:colOff>
                    <xdr:row>31</xdr:row>
                    <xdr:rowOff>85725</xdr:rowOff>
                  </from>
                  <to>
                    <xdr:col>1</xdr:col>
                    <xdr:colOff>104775</xdr:colOff>
                    <xdr:row>31</xdr:row>
                    <xdr:rowOff>400050</xdr:rowOff>
                  </to>
                </anchor>
              </controlPr>
            </control>
          </mc:Choice>
        </mc:AlternateContent>
        <mc:AlternateContent xmlns:mc="http://schemas.openxmlformats.org/markup-compatibility/2006">
          <mc:Choice Requires="x14">
            <control shapeId="28707" r:id="rId28" name="Check Box 35">
              <controlPr defaultSize="0" autoFill="0" autoLine="0" autoPict="0">
                <anchor moveWithCells="1">
                  <from>
                    <xdr:col>0</xdr:col>
                    <xdr:colOff>0</xdr:colOff>
                    <xdr:row>31</xdr:row>
                    <xdr:rowOff>504825</xdr:rowOff>
                  </from>
                  <to>
                    <xdr:col>1</xdr:col>
                    <xdr:colOff>104775</xdr:colOff>
                    <xdr:row>33</xdr:row>
                    <xdr:rowOff>0</xdr:rowOff>
                  </to>
                </anchor>
              </controlPr>
            </control>
          </mc:Choice>
        </mc:AlternateContent>
        <mc:AlternateContent xmlns:mc="http://schemas.openxmlformats.org/markup-compatibility/2006">
          <mc:Choice Requires="x14">
            <control shapeId="28708" r:id="rId29" name="Check Box 36">
              <controlPr defaultSize="0" autoFill="0" autoLine="0" autoPict="0">
                <anchor moveWithCells="1">
                  <from>
                    <xdr:col>0</xdr:col>
                    <xdr:colOff>0</xdr:colOff>
                    <xdr:row>32</xdr:row>
                    <xdr:rowOff>200025</xdr:rowOff>
                  </from>
                  <to>
                    <xdr:col>1</xdr:col>
                    <xdr:colOff>104775</xdr:colOff>
                    <xdr:row>34</xdr:row>
                    <xdr:rowOff>0</xdr:rowOff>
                  </to>
                </anchor>
              </controlPr>
            </control>
          </mc:Choice>
        </mc:AlternateContent>
        <mc:AlternateContent xmlns:mc="http://schemas.openxmlformats.org/markup-compatibility/2006">
          <mc:Choice Requires="x14">
            <control shapeId="28709" r:id="rId30" name="Check Box 37">
              <controlPr defaultSize="0" autoFill="0" autoLine="0" autoPict="0">
                <anchor moveWithCells="1">
                  <from>
                    <xdr:col>0</xdr:col>
                    <xdr:colOff>0</xdr:colOff>
                    <xdr:row>34</xdr:row>
                    <xdr:rowOff>333375</xdr:rowOff>
                  </from>
                  <to>
                    <xdr:col>1</xdr:col>
                    <xdr:colOff>9525</xdr:colOff>
                    <xdr:row>34</xdr:row>
                    <xdr:rowOff>523875</xdr:rowOff>
                  </to>
                </anchor>
              </controlPr>
            </control>
          </mc:Choice>
        </mc:AlternateContent>
        <mc:AlternateContent xmlns:mc="http://schemas.openxmlformats.org/markup-compatibility/2006">
          <mc:Choice Requires="x14">
            <control shapeId="28710" r:id="rId31" name="Check Box 38">
              <controlPr defaultSize="0" autoFill="0" autoLine="0" autoPict="0">
                <anchor moveWithCells="1">
                  <from>
                    <xdr:col>0</xdr:col>
                    <xdr:colOff>0</xdr:colOff>
                    <xdr:row>35</xdr:row>
                    <xdr:rowOff>314325</xdr:rowOff>
                  </from>
                  <to>
                    <xdr:col>1</xdr:col>
                    <xdr:colOff>104775</xdr:colOff>
                    <xdr:row>35</xdr:row>
                    <xdr:rowOff>533400</xdr:rowOff>
                  </to>
                </anchor>
              </controlPr>
            </control>
          </mc:Choice>
        </mc:AlternateContent>
        <mc:AlternateContent xmlns:mc="http://schemas.openxmlformats.org/markup-compatibility/2006">
          <mc:Choice Requires="x14">
            <control shapeId="28711" r:id="rId32" name="Check Box 39">
              <controlPr defaultSize="0" autoFill="0" autoLine="0" autoPict="0">
                <anchor moveWithCells="1">
                  <from>
                    <xdr:col>0</xdr:col>
                    <xdr:colOff>0</xdr:colOff>
                    <xdr:row>35</xdr:row>
                    <xdr:rowOff>847725</xdr:rowOff>
                  </from>
                  <to>
                    <xdr:col>1</xdr:col>
                    <xdr:colOff>104775</xdr:colOff>
                    <xdr:row>37</xdr:row>
                    <xdr:rowOff>0</xdr:rowOff>
                  </to>
                </anchor>
              </controlPr>
            </control>
          </mc:Choice>
        </mc:AlternateContent>
        <mc:AlternateContent xmlns:mc="http://schemas.openxmlformats.org/markup-compatibility/2006">
          <mc:Choice Requires="x14">
            <control shapeId="28712" r:id="rId33" name="Check Box 40">
              <controlPr defaultSize="0" autoFill="0" autoLine="0" autoPict="0">
                <anchor moveWithCells="1">
                  <from>
                    <xdr:col>0</xdr:col>
                    <xdr:colOff>0</xdr:colOff>
                    <xdr:row>36</xdr:row>
                    <xdr:rowOff>200025</xdr:rowOff>
                  </from>
                  <to>
                    <xdr:col>1</xdr:col>
                    <xdr:colOff>104775</xdr:colOff>
                    <xdr:row>38</xdr:row>
                    <xdr:rowOff>0</xdr:rowOff>
                  </to>
                </anchor>
              </controlPr>
            </control>
          </mc:Choice>
        </mc:AlternateContent>
        <mc:AlternateContent xmlns:mc="http://schemas.openxmlformats.org/markup-compatibility/2006">
          <mc:Choice Requires="x14">
            <control shapeId="28713" r:id="rId34" name="Check Box 41">
              <controlPr defaultSize="0" autoFill="0" autoLine="0" autoPict="0">
                <anchor moveWithCells="1">
                  <from>
                    <xdr:col>0</xdr:col>
                    <xdr:colOff>0</xdr:colOff>
                    <xdr:row>37</xdr:row>
                    <xdr:rowOff>200025</xdr:rowOff>
                  </from>
                  <to>
                    <xdr:col>1</xdr:col>
                    <xdr:colOff>104775</xdr:colOff>
                    <xdr:row>39</xdr:row>
                    <xdr:rowOff>0</xdr:rowOff>
                  </to>
                </anchor>
              </controlPr>
            </control>
          </mc:Choice>
        </mc:AlternateContent>
        <mc:AlternateContent xmlns:mc="http://schemas.openxmlformats.org/markup-compatibility/2006">
          <mc:Choice Requires="x14">
            <control shapeId="28714" r:id="rId35" name="Check Box 42">
              <controlPr defaultSize="0" autoFill="0" autoLine="0" autoPict="0">
                <anchor moveWithCells="1">
                  <from>
                    <xdr:col>0</xdr:col>
                    <xdr:colOff>0</xdr:colOff>
                    <xdr:row>39</xdr:row>
                    <xdr:rowOff>257175</xdr:rowOff>
                  </from>
                  <to>
                    <xdr:col>1</xdr:col>
                    <xdr:colOff>104775</xdr:colOff>
                    <xdr:row>39</xdr:row>
                    <xdr:rowOff>581025</xdr:rowOff>
                  </to>
                </anchor>
              </controlPr>
            </control>
          </mc:Choice>
        </mc:AlternateContent>
        <mc:AlternateContent xmlns:mc="http://schemas.openxmlformats.org/markup-compatibility/2006">
          <mc:Choice Requires="x14">
            <control shapeId="28715" r:id="rId36" name="Check Box 43">
              <controlPr defaultSize="0" autoFill="0" autoLine="0" autoPict="0">
                <anchor moveWithCells="1">
                  <from>
                    <xdr:col>0</xdr:col>
                    <xdr:colOff>0</xdr:colOff>
                    <xdr:row>40</xdr:row>
                    <xdr:rowOff>314325</xdr:rowOff>
                  </from>
                  <to>
                    <xdr:col>1</xdr:col>
                    <xdr:colOff>104775</xdr:colOff>
                    <xdr:row>40</xdr:row>
                    <xdr:rowOff>533400</xdr:rowOff>
                  </to>
                </anchor>
              </controlPr>
            </control>
          </mc:Choice>
        </mc:AlternateContent>
        <mc:AlternateContent xmlns:mc="http://schemas.openxmlformats.org/markup-compatibility/2006">
          <mc:Choice Requires="x14">
            <control shapeId="28716" r:id="rId37" name="Check Box 44">
              <controlPr defaultSize="0" autoFill="0" autoLine="0" autoPict="0">
                <anchor moveWithCells="1">
                  <from>
                    <xdr:col>0</xdr:col>
                    <xdr:colOff>0</xdr:colOff>
                    <xdr:row>41</xdr:row>
                    <xdr:rowOff>219075</xdr:rowOff>
                  </from>
                  <to>
                    <xdr:col>1</xdr:col>
                    <xdr:colOff>104775</xdr:colOff>
                    <xdr:row>41</xdr:row>
                    <xdr:rowOff>438150</xdr:rowOff>
                  </to>
                </anchor>
              </controlPr>
            </control>
          </mc:Choice>
        </mc:AlternateContent>
        <mc:AlternateContent xmlns:mc="http://schemas.openxmlformats.org/markup-compatibility/2006">
          <mc:Choice Requires="x14">
            <control shapeId="28717" r:id="rId38" name="Check Box 45">
              <controlPr defaultSize="0" autoFill="0" autoLine="0" autoPict="0">
                <anchor moveWithCells="1">
                  <from>
                    <xdr:col>0</xdr:col>
                    <xdr:colOff>0</xdr:colOff>
                    <xdr:row>42</xdr:row>
                    <xdr:rowOff>142875</xdr:rowOff>
                  </from>
                  <to>
                    <xdr:col>1</xdr:col>
                    <xdr:colOff>104775</xdr:colOff>
                    <xdr:row>42</xdr:row>
                    <xdr:rowOff>361950</xdr:rowOff>
                  </to>
                </anchor>
              </controlPr>
            </control>
          </mc:Choice>
        </mc:AlternateContent>
        <mc:AlternateContent xmlns:mc="http://schemas.openxmlformats.org/markup-compatibility/2006">
          <mc:Choice Requires="x14">
            <control shapeId="28718" r:id="rId39" name="Check Box 46">
              <controlPr defaultSize="0" autoFill="0" autoLine="0" autoPict="0">
                <anchor moveWithCells="1">
                  <from>
                    <xdr:col>0</xdr:col>
                    <xdr:colOff>0</xdr:colOff>
                    <xdr:row>43</xdr:row>
                    <xdr:rowOff>85725</xdr:rowOff>
                  </from>
                  <to>
                    <xdr:col>1</xdr:col>
                    <xdr:colOff>104775</xdr:colOff>
                    <xdr:row>43</xdr:row>
                    <xdr:rowOff>276225</xdr:rowOff>
                  </to>
                </anchor>
              </controlPr>
            </control>
          </mc:Choice>
        </mc:AlternateContent>
        <mc:AlternateContent xmlns:mc="http://schemas.openxmlformats.org/markup-compatibility/2006">
          <mc:Choice Requires="x14">
            <control shapeId="28722" r:id="rId40" name="Check Box 50">
              <controlPr defaultSize="0" autoFill="0" autoLine="0" autoPict="0">
                <anchor moveWithCells="1">
                  <from>
                    <xdr:col>0</xdr:col>
                    <xdr:colOff>0</xdr:colOff>
                    <xdr:row>48</xdr:row>
                    <xdr:rowOff>28575</xdr:rowOff>
                  </from>
                  <to>
                    <xdr:col>1</xdr:col>
                    <xdr:colOff>85725</xdr:colOff>
                    <xdr:row>48</xdr:row>
                    <xdr:rowOff>304800</xdr:rowOff>
                  </to>
                </anchor>
              </controlPr>
            </control>
          </mc:Choice>
        </mc:AlternateContent>
        <mc:AlternateContent xmlns:mc="http://schemas.openxmlformats.org/markup-compatibility/2006">
          <mc:Choice Requires="x14">
            <control shapeId="28723" r:id="rId41" name="Check Box 51">
              <controlPr defaultSize="0" autoFill="0" autoLine="0" autoPict="0">
                <anchor moveWithCells="1">
                  <from>
                    <xdr:col>0</xdr:col>
                    <xdr:colOff>0</xdr:colOff>
                    <xdr:row>50</xdr:row>
                    <xdr:rowOff>95250</xdr:rowOff>
                  </from>
                  <to>
                    <xdr:col>1</xdr:col>
                    <xdr:colOff>142875</xdr:colOff>
                    <xdr:row>50</xdr:row>
                    <xdr:rowOff>409575</xdr:rowOff>
                  </to>
                </anchor>
              </controlPr>
            </control>
          </mc:Choice>
        </mc:AlternateContent>
        <mc:AlternateContent xmlns:mc="http://schemas.openxmlformats.org/markup-compatibility/2006">
          <mc:Choice Requires="x14">
            <control shapeId="28724" r:id="rId42" name="Check Box 52">
              <controlPr defaultSize="0" autoFill="0" autoLine="0" autoPict="0">
                <anchor moveWithCells="1">
                  <from>
                    <xdr:col>0</xdr:col>
                    <xdr:colOff>0</xdr:colOff>
                    <xdr:row>51</xdr:row>
                    <xdr:rowOff>57150</xdr:rowOff>
                  </from>
                  <to>
                    <xdr:col>1</xdr:col>
                    <xdr:colOff>104775</xdr:colOff>
                    <xdr:row>51</xdr:row>
                    <xdr:rowOff>276225</xdr:rowOff>
                  </to>
                </anchor>
              </controlPr>
            </control>
          </mc:Choice>
        </mc:AlternateContent>
        <mc:AlternateContent xmlns:mc="http://schemas.openxmlformats.org/markup-compatibility/2006">
          <mc:Choice Requires="x14">
            <control shapeId="28725" r:id="rId43" name="Check Box 53">
              <controlPr defaultSize="0" autoFill="0" autoLine="0" autoPict="0">
                <anchor moveWithCells="1">
                  <from>
                    <xdr:col>0</xdr:col>
                    <xdr:colOff>0</xdr:colOff>
                    <xdr:row>52</xdr:row>
                    <xdr:rowOff>0</xdr:rowOff>
                  </from>
                  <to>
                    <xdr:col>1</xdr:col>
                    <xdr:colOff>104775</xdr:colOff>
                    <xdr:row>53</xdr:row>
                    <xdr:rowOff>9525</xdr:rowOff>
                  </to>
                </anchor>
              </controlPr>
            </control>
          </mc:Choice>
        </mc:AlternateContent>
        <mc:AlternateContent xmlns:mc="http://schemas.openxmlformats.org/markup-compatibility/2006">
          <mc:Choice Requires="x14">
            <control shapeId="28726" r:id="rId44" name="Check Box 54">
              <controlPr defaultSize="0" autoFill="0" autoLine="0" autoPict="0">
                <anchor moveWithCells="1">
                  <from>
                    <xdr:col>0</xdr:col>
                    <xdr:colOff>0</xdr:colOff>
                    <xdr:row>25</xdr:row>
                    <xdr:rowOff>190500</xdr:rowOff>
                  </from>
                  <to>
                    <xdr:col>1</xdr:col>
                    <xdr:colOff>104775</xdr:colOff>
                    <xdr:row>26</xdr:row>
                    <xdr:rowOff>200025</xdr:rowOff>
                  </to>
                </anchor>
              </controlPr>
            </control>
          </mc:Choice>
        </mc:AlternateContent>
        <mc:AlternateContent xmlns:mc="http://schemas.openxmlformats.org/markup-compatibility/2006">
          <mc:Choice Requires="x14">
            <control shapeId="28728" r:id="rId45" name="Check Box 56">
              <controlPr defaultSize="0" autoFill="0" autoLine="0" autoPict="0">
                <anchor moveWithCells="1">
                  <from>
                    <xdr:col>0</xdr:col>
                    <xdr:colOff>0</xdr:colOff>
                    <xdr:row>48</xdr:row>
                    <xdr:rowOff>333375</xdr:rowOff>
                  </from>
                  <to>
                    <xdr:col>1</xdr:col>
                    <xdr:colOff>104775</xdr:colOff>
                    <xdr:row>50</xdr:row>
                    <xdr:rowOff>0</xdr:rowOff>
                  </to>
                </anchor>
              </controlPr>
            </control>
          </mc:Choice>
        </mc:AlternateContent>
        <mc:AlternateContent xmlns:mc="http://schemas.openxmlformats.org/markup-compatibility/2006">
          <mc:Choice Requires="x14">
            <control shapeId="28729" r:id="rId46" name="Check Box 57">
              <controlPr defaultSize="0" autoFill="0" autoLine="0" autoPict="0">
                <anchor moveWithCells="1">
                  <from>
                    <xdr:col>0</xdr:col>
                    <xdr:colOff>0</xdr:colOff>
                    <xdr:row>26</xdr:row>
                    <xdr:rowOff>190500</xdr:rowOff>
                  </from>
                  <to>
                    <xdr:col>1</xdr:col>
                    <xdr:colOff>104775</xdr:colOff>
                    <xdr:row>27</xdr:row>
                    <xdr:rowOff>200025</xdr:rowOff>
                  </to>
                </anchor>
              </controlPr>
            </control>
          </mc:Choice>
        </mc:AlternateContent>
        <mc:AlternateContent xmlns:mc="http://schemas.openxmlformats.org/markup-compatibility/2006">
          <mc:Choice Requires="x14">
            <control shapeId="28730" r:id="rId47" name="Check Box 58">
              <controlPr defaultSize="0" autoFill="0" autoLine="0" autoPict="0">
                <anchor moveWithCells="1">
                  <from>
                    <xdr:col>0</xdr:col>
                    <xdr:colOff>0</xdr:colOff>
                    <xdr:row>27</xdr:row>
                    <xdr:rowOff>200025</xdr:rowOff>
                  </from>
                  <to>
                    <xdr:col>1</xdr:col>
                    <xdr:colOff>104775</xdr:colOff>
                    <xdr:row>29</xdr:row>
                    <xdr:rowOff>0</xdr:rowOff>
                  </to>
                </anchor>
              </controlPr>
            </control>
          </mc:Choice>
        </mc:AlternateContent>
        <mc:AlternateContent xmlns:mc="http://schemas.openxmlformats.org/markup-compatibility/2006">
          <mc:Choice Requires="x14">
            <control shapeId="28731" r:id="rId48" name="Check Box 59">
              <controlPr defaultSize="0" autoFill="0" autoLine="0" autoPict="0">
                <anchor moveWithCells="1">
                  <from>
                    <xdr:col>0</xdr:col>
                    <xdr:colOff>0</xdr:colOff>
                    <xdr:row>47</xdr:row>
                    <xdr:rowOff>114300</xdr:rowOff>
                  </from>
                  <to>
                    <xdr:col>1</xdr:col>
                    <xdr:colOff>85725</xdr:colOff>
                    <xdr:row>47</xdr:row>
                    <xdr:rowOff>390525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A8BA9-75B0-4693-8F07-F7EBEC2FCB71}">
  <dimension ref="B1:J20"/>
  <sheetViews>
    <sheetView showZeros="0" workbookViewId="0">
      <pane ySplit="2" topLeftCell="A3" activePane="bottomLeft" state="frozen"/>
      <selection pane="bottomLeft"/>
    </sheetView>
  </sheetViews>
  <sheetFormatPr defaultColWidth="9" defaultRowHeight="16.5" x14ac:dyDescent="0.3"/>
  <cols>
    <col min="1" max="1" width="2.625" style="100" customWidth="1"/>
    <col min="2" max="2" width="25.875" style="100" customWidth="1"/>
    <col min="3" max="4" width="40.625" style="100" customWidth="1"/>
    <col min="5" max="5" width="9.625" style="100" customWidth="1"/>
    <col min="6" max="6" width="30.625" style="100" customWidth="1"/>
    <col min="7" max="7" width="22.125" style="125" hidden="1" customWidth="1"/>
    <col min="8" max="10" width="0" style="100" hidden="1" customWidth="1"/>
    <col min="11" max="16384" width="9" style="100"/>
  </cols>
  <sheetData>
    <row r="1" spans="2:10" ht="22.5" customHeight="1" x14ac:dyDescent="0.3">
      <c r="B1" s="106" t="s">
        <v>878</v>
      </c>
      <c r="C1" s="106"/>
      <c r="G1" s="227" t="s">
        <v>9</v>
      </c>
      <c r="H1" s="227"/>
      <c r="I1" s="227"/>
    </row>
    <row r="2" spans="2:10" s="109" customFormat="1" ht="15.95" customHeight="1" x14ac:dyDescent="0.3">
      <c r="B2" s="101" t="s">
        <v>11</v>
      </c>
      <c r="C2" s="101" t="s">
        <v>3</v>
      </c>
      <c r="D2" s="101" t="s">
        <v>20</v>
      </c>
      <c r="E2" s="101" t="s">
        <v>272</v>
      </c>
      <c r="F2" s="101" t="s">
        <v>306</v>
      </c>
      <c r="G2" s="123" t="s">
        <v>10</v>
      </c>
      <c r="H2" s="109" t="s">
        <v>6</v>
      </c>
      <c r="I2" s="109" t="s">
        <v>7</v>
      </c>
      <c r="J2" s="109" t="s">
        <v>12</v>
      </c>
    </row>
    <row r="3" spans="2:10" s="109" customFormat="1" ht="22.5" customHeight="1" x14ac:dyDescent="0.3">
      <c r="B3" s="153" t="s">
        <v>890</v>
      </c>
      <c r="C3" s="153"/>
      <c r="D3" s="99"/>
      <c r="E3" s="99"/>
      <c r="F3" s="99"/>
      <c r="G3" s="123"/>
      <c r="H3" s="116"/>
    </row>
    <row r="4" spans="2:10" x14ac:dyDescent="0.3">
      <c r="B4" s="171" t="str">
        <f>VLOOKUP($G4,Dold_variabelinfo!$A:$D,COLUMN(Dold_variabelinfo!$B:$B),0)</f>
        <v>DIADAT</v>
      </c>
      <c r="C4" s="172" t="str">
        <f>VLOOKUP($G4,Dold_variabelinfo!$A:$D,COLUMN(Dold_variabelinfo!$C:$C),0)</f>
        <v>Diagnosdatum</v>
      </c>
      <c r="D4" s="172" t="str">
        <f>VLOOKUP($G4,Dold_variabelinfo!$A:$D,COLUMN(Dold_variabelinfo!$D:$D),0)</f>
        <v>Datum då diagnosen fastställdes, alfanumeriskt</v>
      </c>
      <c r="E4" s="171" t="str">
        <f>VLOOKUP($G4,Dold_variabelinfo!$A:$F,COLUMN(Dold_variabelinfo!$E:$E),0)</f>
        <v>2004-</v>
      </c>
      <c r="F4" s="172">
        <f>VLOOKUP($G4,Dold_variabelinfo!$A:$F,COLUMN(Dold_variabelinfo!$F:$F),0)</f>
        <v>0</v>
      </c>
      <c r="G4" s="105" t="s">
        <v>866</v>
      </c>
      <c r="H4" s="194" t="b">
        <v>0</v>
      </c>
      <c r="I4" s="58">
        <f>IF(H4,1,0)</f>
        <v>0</v>
      </c>
      <c r="J4" s="58">
        <f>I4</f>
        <v>0</v>
      </c>
    </row>
    <row r="5" spans="2:10" s="97" customFormat="1" x14ac:dyDescent="0.3">
      <c r="B5" s="76"/>
      <c r="C5" s="77"/>
      <c r="D5" s="77"/>
      <c r="E5" s="76"/>
      <c r="F5" s="77"/>
      <c r="G5" s="177"/>
      <c r="I5" s="57"/>
      <c r="J5" s="57"/>
    </row>
    <row r="6" spans="2:10" s="109" customFormat="1" ht="17.25" x14ac:dyDescent="0.3">
      <c r="B6" s="112" t="s">
        <v>891</v>
      </c>
      <c r="C6" s="112"/>
      <c r="D6" s="77"/>
      <c r="E6" s="76"/>
      <c r="F6" s="77"/>
      <c r="G6" s="124"/>
      <c r="H6" s="116"/>
      <c r="I6" s="58"/>
      <c r="J6" s="58"/>
    </row>
    <row r="7" spans="2:10" x14ac:dyDescent="0.3">
      <c r="B7" s="70" t="str">
        <f>VLOOKUP($G7,Dold_variabelinfo!$A:$D,COLUMN(Dold_variabelinfo!$B:$B),0)</f>
        <v>ALDER</v>
      </c>
      <c r="C7" s="71" t="str">
        <f>VLOOKUP($G7,Dold_variabelinfo!$A:$D,COLUMN(Dold_variabelinfo!$C:$C),0)</f>
        <v>Ålder vid diagnos</v>
      </c>
      <c r="D7" s="71" t="str">
        <f>VLOOKUP($G7,Dold_variabelinfo!$A:$D,COLUMN(Dold_variabelinfo!$D:$D),0)</f>
        <v>Patientens ålder vid diagnos</v>
      </c>
      <c r="E7" s="70" t="str">
        <f>VLOOKUP($G7,Dold_variabelinfo!$A:$F,COLUMN(Dold_variabelinfo!$E:$E),0)</f>
        <v>2004-</v>
      </c>
      <c r="F7" s="71">
        <f>VLOOKUP($G7,Dold_variabelinfo!$A:$F,COLUMN(Dold_variabelinfo!$F:$F),0)</f>
        <v>0</v>
      </c>
      <c r="G7" s="105" t="s">
        <v>864</v>
      </c>
      <c r="H7" s="194" t="b">
        <v>0</v>
      </c>
      <c r="I7" s="58">
        <f>IF(H7,1,0)</f>
        <v>0</v>
      </c>
      <c r="J7" s="58">
        <f>I7</f>
        <v>0</v>
      </c>
    </row>
    <row r="8" spans="2:10" x14ac:dyDescent="0.3">
      <c r="B8" s="70" t="str">
        <f>VLOOKUP($G8,Dold_variabelinfo!$A:$D,COLUMN(Dold_variabelinfo!$B:$B),0)</f>
        <v>AR</v>
      </c>
      <c r="C8" s="71" t="str">
        <f>VLOOKUP($G8,Dold_variabelinfo!$A:$D,COLUMN(Dold_variabelinfo!$C:$C),0)</f>
        <v>År</v>
      </c>
      <c r="D8" s="71" t="str">
        <f>VLOOKUP($G8,Dold_variabelinfo!$A:$D,COLUMN(Dold_variabelinfo!$D:$D),0)</f>
        <v>Diagnosår</v>
      </c>
      <c r="E8" s="70" t="str">
        <f>VLOOKUP($G8,Dold_variabelinfo!$A:$F,COLUMN(Dold_variabelinfo!$E:$E),0)</f>
        <v>2004-</v>
      </c>
      <c r="F8" s="71">
        <f>VLOOKUP($G8,Dold_variabelinfo!$A:$F,COLUMN(Dold_variabelinfo!$F:$F),0)</f>
        <v>0</v>
      </c>
      <c r="G8" s="105" t="s">
        <v>865</v>
      </c>
      <c r="H8" s="194" t="b">
        <v>0</v>
      </c>
      <c r="I8" s="58">
        <f t="shared" ref="I8:I15" si="0">IF(H8,1,0)</f>
        <v>0</v>
      </c>
      <c r="J8" s="58">
        <f t="shared" ref="J8:J15" si="1">I8</f>
        <v>0</v>
      </c>
    </row>
    <row r="9" spans="2:10" x14ac:dyDescent="0.3">
      <c r="B9" s="70" t="str">
        <f>VLOOKUP($G9,Dold_variabelinfo!$A:$D,COLUMN(Dold_variabelinfo!$B:$B),0)</f>
        <v>DIADATN</v>
      </c>
      <c r="C9" s="71" t="str">
        <f>VLOOKUP($G9,Dold_variabelinfo!$A:$D,COLUMN(Dold_variabelinfo!$C:$C),0)</f>
        <v>Diagnosdatum</v>
      </c>
      <c r="D9" s="71" t="str">
        <f>VLOOKUP($G9,Dold_variabelinfo!$A:$D,COLUMN(Dold_variabelinfo!$D:$D),0)</f>
        <v>Datum då diagnosen fastställdes, numeriskt</v>
      </c>
      <c r="E9" s="70" t="str">
        <f>VLOOKUP($G9,Dold_variabelinfo!$A:$F,COLUMN(Dold_variabelinfo!$E:$E),0)</f>
        <v>2004-</v>
      </c>
      <c r="F9" s="71">
        <f>VLOOKUP($G9,Dold_variabelinfo!$A:$F,COLUMN(Dold_variabelinfo!$F:$F),0)</f>
        <v>0</v>
      </c>
      <c r="G9" s="105" t="s">
        <v>867</v>
      </c>
      <c r="H9" s="194" t="b">
        <v>0</v>
      </c>
      <c r="I9" s="58">
        <f t="shared" si="0"/>
        <v>0</v>
      </c>
      <c r="J9" s="58">
        <f t="shared" si="1"/>
        <v>0</v>
      </c>
    </row>
    <row r="10" spans="2:10" x14ac:dyDescent="0.3">
      <c r="B10" s="70" t="str">
        <f>VLOOKUP($G10,Dold_variabelinfo!$A:$D,COLUMN(Dold_variabelinfo!$B:$B),0)</f>
        <v>KON</v>
      </c>
      <c r="C10" s="71" t="str">
        <f>VLOOKUP($G10,Dold_variabelinfo!$A:$D,COLUMN(Dold_variabelinfo!$C:$C),0)</f>
        <v>Kön</v>
      </c>
      <c r="D10" s="71" t="str">
        <f>VLOOKUP($G10,Dold_variabelinfo!$A:$D,COLUMN(Dold_variabelinfo!$D:$D),0)</f>
        <v>Patientens kön</v>
      </c>
      <c r="E10" s="70" t="str">
        <f>VLOOKUP($G10,Dold_variabelinfo!$A:$F,COLUMN(Dold_variabelinfo!$E:$E),0)</f>
        <v>2004-</v>
      </c>
      <c r="F10" s="71">
        <f>VLOOKUP($G10,Dold_variabelinfo!$A:$F,COLUMN(Dold_variabelinfo!$F:$F),0)</f>
        <v>0</v>
      </c>
      <c r="G10" s="105" t="s">
        <v>869</v>
      </c>
      <c r="H10" s="194" t="b">
        <v>0</v>
      </c>
      <c r="I10" s="58">
        <f t="shared" si="0"/>
        <v>0</v>
      </c>
      <c r="J10" s="58">
        <f t="shared" si="1"/>
        <v>0</v>
      </c>
    </row>
    <row r="11" spans="2:10" ht="27" x14ac:dyDescent="0.3">
      <c r="B11" s="70" t="str">
        <f>VLOOKUP($G11,Dold_variabelinfo!$A:$D,COLUMN(Dold_variabelinfo!$B:$B),0)</f>
        <v>MORF</v>
      </c>
      <c r="C11" s="71" t="str">
        <f>VLOOKUP($G11,Dold_variabelinfo!$A:$D,COLUMN(Dold_variabelinfo!$C:$C),0)</f>
        <v>Morfologisk typ (M-kod)</v>
      </c>
      <c r="D11" s="71" t="str">
        <f>VLOOKUP($G11,Dold_variabelinfo!$A:$D,COLUMN(Dold_variabelinfo!$D:$D),0)</f>
        <v>Morfologisk typ. Koden skall anges utifrån förväntad aggressivt växtsätt</v>
      </c>
      <c r="E11" s="70" t="str">
        <f>VLOOKUP($G11,Dold_variabelinfo!$A:$F,COLUMN(Dold_variabelinfo!$E:$E),0)</f>
        <v>2004-</v>
      </c>
      <c r="F11" s="71">
        <f>VLOOKUP($G11,Dold_variabelinfo!$A:$F,COLUMN(Dold_variabelinfo!$F:$F),0)</f>
        <v>0</v>
      </c>
      <c r="G11" s="105" t="s">
        <v>870</v>
      </c>
      <c r="H11" s="194" t="b">
        <v>0</v>
      </c>
      <c r="I11" s="58">
        <f t="shared" si="0"/>
        <v>0</v>
      </c>
      <c r="J11" s="58">
        <f t="shared" si="1"/>
        <v>0</v>
      </c>
    </row>
    <row r="12" spans="2:10" x14ac:dyDescent="0.3">
      <c r="B12" s="70" t="str">
        <f>VLOOKUP($G12,Dold_variabelinfo!$A:$D,COLUMN(Dold_variabelinfo!$B:$B),0)</f>
        <v>PAT</v>
      </c>
      <c r="C12" s="71" t="str">
        <f>VLOOKUP($G12,Dold_variabelinfo!$A:$D,COLUMN(Dold_variabelinfo!$C:$C),0)</f>
        <v>Patolog/cytolog</v>
      </c>
      <c r="D12" s="71" t="str">
        <f>VLOOKUP($G12,Dold_variabelinfo!$A:$D,COLUMN(Dold_variabelinfo!$D:$D),0)</f>
        <v>Diagnostiserande patologi- och cytologiavdelning</v>
      </c>
      <c r="E12" s="70" t="str">
        <f>VLOOKUP($G12,Dold_variabelinfo!$A:$F,COLUMN(Dold_variabelinfo!$E:$E),0)</f>
        <v>2004-</v>
      </c>
      <c r="F12" s="71">
        <f>VLOOKUP($G12,Dold_variabelinfo!$A:$F,COLUMN(Dold_variabelinfo!$F:$F),0)</f>
        <v>0</v>
      </c>
      <c r="G12" s="105" t="s">
        <v>872</v>
      </c>
      <c r="H12" s="194" t="b">
        <v>0</v>
      </c>
      <c r="I12" s="58">
        <f t="shared" si="0"/>
        <v>0</v>
      </c>
      <c r="J12" s="58">
        <f t="shared" si="1"/>
        <v>0</v>
      </c>
    </row>
    <row r="13" spans="2:10" ht="40.5" x14ac:dyDescent="0.3">
      <c r="B13" s="70" t="str">
        <f>VLOOKUP($G13,Dold_variabelinfo!$A:$D,COLUMN(Dold_variabelinfo!$B:$B),0)</f>
        <v>PNRQ</v>
      </c>
      <c r="C13" s="71" t="str">
        <f>VLOOKUP($G13,Dold_variabelinfo!$A:$D,COLUMN(Dold_variabelinfo!$C:$C),0)</f>
        <v>Personnummerkvalitet</v>
      </c>
      <c r="D13" s="71" t="str">
        <f>VLOOKUP($G13,Dold_variabelinfo!$A:$D,COLUMN(Dold_variabelinfo!$D:$D),0)</f>
        <v>Variabel som visar kvaliteten på ett personnummer enligt vissa förutbestämda regler. Variabeln är skapad med hjälp av standardmacrot checkpnr</v>
      </c>
      <c r="E13" s="70" t="str">
        <f>VLOOKUP($G13,Dold_variabelinfo!$A:$F,COLUMN(Dold_variabelinfo!$E:$E),0)</f>
        <v>2004-</v>
      </c>
      <c r="F13" s="71">
        <f>VLOOKUP($G13,Dold_variabelinfo!$A:$F,COLUMN(Dold_variabelinfo!$F:$F),0)</f>
        <v>0</v>
      </c>
      <c r="G13" s="105" t="s">
        <v>873</v>
      </c>
      <c r="H13" s="194" t="b">
        <v>0</v>
      </c>
      <c r="I13" s="58">
        <f t="shared" si="0"/>
        <v>0</v>
      </c>
      <c r="J13" s="58">
        <f t="shared" si="1"/>
        <v>0</v>
      </c>
    </row>
    <row r="14" spans="2:10" x14ac:dyDescent="0.3">
      <c r="B14" s="70" t="str">
        <f>VLOOKUP($G14,Dold_variabelinfo!$A:$D,COLUMN(Dold_variabelinfo!$B:$B),0)</f>
        <v>SIDA</v>
      </c>
      <c r="C14" s="71" t="str">
        <f>VLOOKUP($G14,Dold_variabelinfo!$A:$D,COLUMN(Dold_variabelinfo!$C:$C),0)</f>
        <v>Sida</v>
      </c>
      <c r="D14" s="71" t="str">
        <f>VLOOKUP($G14,Dold_variabelinfo!$A:$D,COLUMN(Dold_variabelinfo!$D:$D),0)</f>
        <v>Sidoangivelse vid pariga organ</v>
      </c>
      <c r="E14" s="70" t="str">
        <f>VLOOKUP($G14,Dold_variabelinfo!$A:$F,COLUMN(Dold_variabelinfo!$E:$E),0)</f>
        <v>2004-</v>
      </c>
      <c r="F14" s="71">
        <f>VLOOKUP($G14,Dold_variabelinfo!$A:$F,COLUMN(Dold_variabelinfo!$F:$F),0)</f>
        <v>0</v>
      </c>
      <c r="G14" s="105" t="s">
        <v>875</v>
      </c>
      <c r="H14" s="194" t="b">
        <v>0</v>
      </c>
      <c r="I14" s="58">
        <f t="shared" si="0"/>
        <v>0</v>
      </c>
      <c r="J14" s="58">
        <f t="shared" si="1"/>
        <v>0</v>
      </c>
    </row>
    <row r="15" spans="2:10" x14ac:dyDescent="0.3">
      <c r="B15" s="70" t="str">
        <f>VLOOKUP($G15,Dold_variabelinfo!$A:$D,COLUMN(Dold_variabelinfo!$B:$B),0)</f>
        <v>TOPO</v>
      </c>
      <c r="C15" s="71" t="str">
        <f>VLOOKUP($G15,Dold_variabelinfo!$A:$D,COLUMN(Dold_variabelinfo!$C:$C),0)</f>
        <v>Topografisk typ (T-kod)</v>
      </c>
      <c r="D15" s="71">
        <f>VLOOKUP($G15,Dold_variabelinfo!$A:$D,COLUMN(Dold_variabelinfo!$D:$D),0)</f>
        <v>0</v>
      </c>
      <c r="E15" s="70" t="str">
        <f>VLOOKUP($G15,Dold_variabelinfo!$A:$F,COLUMN(Dold_variabelinfo!$E:$E),0)</f>
        <v>2004-</v>
      </c>
      <c r="F15" s="71">
        <f>VLOOKUP($G15,Dold_variabelinfo!$A:$F,COLUMN(Dold_variabelinfo!$F:$F),0)</f>
        <v>0</v>
      </c>
      <c r="G15" s="105" t="s">
        <v>876</v>
      </c>
      <c r="H15" s="194" t="b">
        <v>0</v>
      </c>
      <c r="I15" s="58">
        <f t="shared" si="0"/>
        <v>0</v>
      </c>
      <c r="J15" s="58">
        <f t="shared" si="1"/>
        <v>0</v>
      </c>
    </row>
    <row r="16" spans="2:10" x14ac:dyDescent="0.3">
      <c r="B16" s="70"/>
      <c r="C16" s="71"/>
      <c r="D16" s="71"/>
      <c r="E16" s="70"/>
      <c r="F16" s="71"/>
      <c r="G16" s="105"/>
      <c r="I16" s="58"/>
      <c r="J16" s="58"/>
    </row>
    <row r="17" spans="2:10" ht="17.25" x14ac:dyDescent="0.3">
      <c r="B17" s="153" t="s">
        <v>892</v>
      </c>
    </row>
    <row r="18" spans="2:10" x14ac:dyDescent="0.3">
      <c r="B18" s="96" t="s">
        <v>893</v>
      </c>
    </row>
    <row r="19" spans="2:10" ht="27" x14ac:dyDescent="0.3">
      <c r="B19" s="79" t="str">
        <f>VLOOKUP($G19,Dold_variabelinfo!$A:$D,COLUMN(Dold_variabelinfo!$B:$B),0)</f>
        <v>FODDATN</v>
      </c>
      <c r="C19" s="78" t="str">
        <f>VLOOKUP($G19,Dold_variabelinfo!$A:$D,COLUMN(Dold_variabelinfo!$C:$C),0)</f>
        <v>Födelsedatum (Lämnas ut som År-Mån)</v>
      </c>
      <c r="D19" s="78" t="str">
        <f>VLOOKUP($G19,Dold_variabelinfo!$A:$D,COLUMN(Dold_variabelinfo!$D:$D),0)</f>
        <v>Patientens födelsedatum, numeriskt</v>
      </c>
      <c r="E19" s="79" t="str">
        <f>VLOOKUP($G19,Dold_variabelinfo!$A:$F,COLUMN(Dold_variabelinfo!$E:$E),0)</f>
        <v>2004-</v>
      </c>
      <c r="F19" s="78" t="str">
        <f>VLOOKUP($G19,Dold_variabelinfo!$A:$F,COLUMN(Dold_variabelinfo!$F:$F),0)</f>
        <v xml:space="preserve">För fullständigt datum krävs särskild motivering </v>
      </c>
      <c r="G19" s="105" t="s">
        <v>868</v>
      </c>
      <c r="H19" s="194" t="b">
        <v>0</v>
      </c>
      <c r="I19" s="58">
        <f>IF(H19,1,0)</f>
        <v>0</v>
      </c>
      <c r="J19" s="58">
        <f>I19</f>
        <v>0</v>
      </c>
    </row>
    <row r="20" spans="2:10" x14ac:dyDescent="0.3">
      <c r="B20" s="79" t="str">
        <f>VLOOKUP($G20,Dold_variabelinfo!$A:$D,COLUMN(Dold_variabelinfo!$B:$B),0)</f>
        <v>PREP</v>
      </c>
      <c r="C20" s="78" t="str">
        <f>VLOOKUP($G20,Dold_variabelinfo!$A:$D,COLUMN(Dold_variabelinfo!$C:$C),0)</f>
        <v>Preparatnummer</v>
      </c>
      <c r="D20" s="78" t="str">
        <f>VLOOKUP($G20,Dold_variabelinfo!$A:$D,COLUMN(Dold_variabelinfo!$D:$D),0)</f>
        <v>Det histopatologiska preparatets nummer inkl. år</v>
      </c>
      <c r="E20" s="79" t="str">
        <f>VLOOKUP($G20,Dold_variabelinfo!$A:$F,COLUMN(Dold_variabelinfo!$E:$E),0)</f>
        <v>2004-</v>
      </c>
      <c r="F20" s="78">
        <f>VLOOKUP($G20,Dold_variabelinfo!$A:$F,COLUMN(Dold_variabelinfo!$F:$F),0)</f>
        <v>0</v>
      </c>
      <c r="G20" s="105" t="s">
        <v>874</v>
      </c>
      <c r="H20" s="194" t="b">
        <v>0</v>
      </c>
      <c r="I20" s="58">
        <f>IF(H20,1,0)</f>
        <v>0</v>
      </c>
      <c r="J20" s="58">
        <f>I20</f>
        <v>0</v>
      </c>
    </row>
  </sheetData>
  <sheetProtection algorithmName="SHA-512" hashValue="+LoRIBJDbgAVJyyOjQW1/xGDMEIiEyhFLz6p5QnZsQolrnqFfgOGbiEuvM40BezVMxx6ZDRQy+GpNV6D5eIXKA==" saltValue="Xuo2psU3LjpetpJlL96v+w==" spinCount="100000" sheet="1" objects="1" scenarios="1" selectLockedCells="1" selectUnlockedCells="1"/>
  <mergeCells count="1">
    <mergeCell ref="G1:I1"/>
  </mergeCells>
  <conditionalFormatting sqref="F2 F19:F20 F4:F5 F7:F16">
    <cfRule type="cellIs" dxfId="88" priority="6" operator="equal">
      <formula>0</formula>
    </cfRule>
  </conditionalFormatting>
  <conditionalFormatting sqref="F1:F2">
    <cfRule type="cellIs" dxfId="87" priority="5" operator="equal">
      <formula>0</formula>
    </cfRule>
  </conditionalFormatting>
  <conditionalFormatting sqref="F3:F5">
    <cfRule type="cellIs" dxfId="86" priority="3" operator="equal">
      <formula>0</formula>
    </cfRule>
  </conditionalFormatting>
  <conditionalFormatting sqref="F3:F5">
    <cfRule type="cellIs" dxfId="85" priority="2" operator="equal">
      <formula>0</formula>
    </cfRule>
  </conditionalFormatting>
  <conditionalFormatting sqref="F6">
    <cfRule type="cellIs" dxfId="84" priority="1" operator="equal">
      <formula>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0</xdr:col>
                    <xdr:colOff>0</xdr:colOff>
                    <xdr:row>6</xdr:row>
                    <xdr:rowOff>0</xdr:rowOff>
                  </from>
                  <to>
                    <xdr:col>0</xdr:col>
                    <xdr:colOff>190500</xdr:colOff>
                    <xdr:row>6</xdr:row>
                    <xdr:rowOff>190500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0</xdr:col>
                    <xdr:colOff>0</xdr:colOff>
                    <xdr:row>7</xdr:row>
                    <xdr:rowOff>0</xdr:rowOff>
                  </from>
                  <to>
                    <xdr:col>0</xdr:col>
                    <xdr:colOff>190500</xdr:colOff>
                    <xdr:row>7</xdr:row>
                    <xdr:rowOff>190500</xdr:rowOff>
                  </to>
                </anchor>
              </controlPr>
            </control>
          </mc:Choice>
        </mc:AlternateContent>
        <mc:AlternateContent xmlns:mc="http://schemas.openxmlformats.org/markup-compatibility/2006">
          <mc:Choice Requires="x14">
            <control shapeId="30724" r:id="rId6" name="Check Box 4">
              <controlPr defaultSize="0" autoFill="0" autoLine="0" autoPict="0">
                <anchor moveWithCells="1">
                  <from>
                    <xdr:col>0</xdr:col>
                    <xdr:colOff>0</xdr:colOff>
                    <xdr:row>8</xdr:row>
                    <xdr:rowOff>0</xdr:rowOff>
                  </from>
                  <to>
                    <xdr:col>0</xdr:col>
                    <xdr:colOff>190500</xdr:colOff>
                    <xdr:row>8</xdr:row>
                    <xdr:rowOff>190500</xdr:rowOff>
                  </to>
                </anchor>
              </controlPr>
            </control>
          </mc:Choice>
        </mc:AlternateContent>
        <mc:AlternateContent xmlns:mc="http://schemas.openxmlformats.org/markup-compatibility/2006">
          <mc:Choice Requires="x14">
            <control shapeId="30726" r:id="rId7" name="Check Box 6">
              <controlPr defaultSize="0" autoFill="0" autoLine="0" autoPict="0">
                <anchor moveWithCells="1">
                  <from>
                    <xdr:col>0</xdr:col>
                    <xdr:colOff>0</xdr:colOff>
                    <xdr:row>9</xdr:row>
                    <xdr:rowOff>0</xdr:rowOff>
                  </from>
                  <to>
                    <xdr:col>0</xdr:col>
                    <xdr:colOff>190500</xdr:colOff>
                    <xdr:row>9</xdr:row>
                    <xdr:rowOff>190500</xdr:rowOff>
                  </to>
                </anchor>
              </controlPr>
            </control>
          </mc:Choice>
        </mc:AlternateContent>
        <mc:AlternateContent xmlns:mc="http://schemas.openxmlformats.org/markup-compatibility/2006">
          <mc:Choice Requires="x14">
            <control shapeId="30727" r:id="rId8" name="Check Box 7">
              <controlPr defaultSize="0" autoFill="0" autoLine="0" autoPict="0">
                <anchor moveWithCells="1">
                  <from>
                    <xdr:col>0</xdr:col>
                    <xdr:colOff>0</xdr:colOff>
                    <xdr:row>10</xdr:row>
                    <xdr:rowOff>76200</xdr:rowOff>
                  </from>
                  <to>
                    <xdr:col>0</xdr:col>
                    <xdr:colOff>190500</xdr:colOff>
                    <xdr:row>10</xdr:row>
                    <xdr:rowOff>266700</xdr:rowOff>
                  </to>
                </anchor>
              </controlPr>
            </control>
          </mc:Choice>
        </mc:AlternateContent>
        <mc:AlternateContent xmlns:mc="http://schemas.openxmlformats.org/markup-compatibility/2006">
          <mc:Choice Requires="x14">
            <control shapeId="30728" r:id="rId9" name="Check Box 8">
              <controlPr defaultSize="0" autoFill="0" autoLine="0" autoPict="0">
                <anchor moveWithCells="1">
                  <from>
                    <xdr:col>0</xdr:col>
                    <xdr:colOff>0</xdr:colOff>
                    <xdr:row>11</xdr:row>
                    <xdr:rowOff>0</xdr:rowOff>
                  </from>
                  <to>
                    <xdr:col>0</xdr:col>
                    <xdr:colOff>190500</xdr:colOff>
                    <xdr:row>11</xdr:row>
                    <xdr:rowOff>190500</xdr:rowOff>
                  </to>
                </anchor>
              </controlPr>
            </control>
          </mc:Choice>
        </mc:AlternateContent>
        <mc:AlternateContent xmlns:mc="http://schemas.openxmlformats.org/markup-compatibility/2006">
          <mc:Choice Requires="x14">
            <control shapeId="30729" r:id="rId10" name="Check Box 9">
              <controlPr defaultSize="0" autoFill="0" autoLine="0" autoPict="0">
                <anchor moveWithCells="1">
                  <from>
                    <xdr:col>0</xdr:col>
                    <xdr:colOff>0</xdr:colOff>
                    <xdr:row>12</xdr:row>
                    <xdr:rowOff>161925</xdr:rowOff>
                  </from>
                  <to>
                    <xdr:col>0</xdr:col>
                    <xdr:colOff>190500</xdr:colOff>
                    <xdr:row>12</xdr:row>
                    <xdr:rowOff>352425</xdr:rowOff>
                  </to>
                </anchor>
              </controlPr>
            </control>
          </mc:Choice>
        </mc:AlternateContent>
        <mc:AlternateContent xmlns:mc="http://schemas.openxmlformats.org/markup-compatibility/2006">
          <mc:Choice Requires="x14">
            <control shapeId="30731" r:id="rId11" name="Check Box 11">
              <controlPr defaultSize="0" autoFill="0" autoLine="0" autoPict="0">
                <anchor moveWithCells="1">
                  <from>
                    <xdr:col>0</xdr:col>
                    <xdr:colOff>0</xdr:colOff>
                    <xdr:row>13</xdr:row>
                    <xdr:rowOff>0</xdr:rowOff>
                  </from>
                  <to>
                    <xdr:col>0</xdr:col>
                    <xdr:colOff>190500</xdr:colOff>
                    <xdr:row>13</xdr:row>
                    <xdr:rowOff>190500</xdr:rowOff>
                  </to>
                </anchor>
              </controlPr>
            </control>
          </mc:Choice>
        </mc:AlternateContent>
        <mc:AlternateContent xmlns:mc="http://schemas.openxmlformats.org/markup-compatibility/2006">
          <mc:Choice Requires="x14">
            <control shapeId="30732" r:id="rId12" name="Check Box 12">
              <controlPr defaultSize="0" autoFill="0" autoLine="0" autoPict="0">
                <anchor moveWithCells="1">
                  <from>
                    <xdr:col>0</xdr:col>
                    <xdr:colOff>0</xdr:colOff>
                    <xdr:row>14</xdr:row>
                    <xdr:rowOff>0</xdr:rowOff>
                  </from>
                  <to>
                    <xdr:col>0</xdr:col>
                    <xdr:colOff>190500</xdr:colOff>
                    <xdr:row>14</xdr:row>
                    <xdr:rowOff>190500</xdr:rowOff>
                  </to>
                </anchor>
              </controlPr>
            </control>
          </mc:Choice>
        </mc:AlternateContent>
        <mc:AlternateContent xmlns:mc="http://schemas.openxmlformats.org/markup-compatibility/2006">
          <mc:Choice Requires="x14">
            <control shapeId="30734" r:id="rId13" name="Check Box 14">
              <controlPr defaultSize="0" autoFill="0" autoLine="0" autoPict="0">
                <anchor moveWithCells="1">
                  <from>
                    <xdr:col>0</xdr:col>
                    <xdr:colOff>0</xdr:colOff>
                    <xdr:row>18</xdr:row>
                    <xdr:rowOff>85725</xdr:rowOff>
                  </from>
                  <to>
                    <xdr:col>0</xdr:col>
                    <xdr:colOff>190500</xdr:colOff>
                    <xdr:row>18</xdr:row>
                    <xdr:rowOff>276225</xdr:rowOff>
                  </to>
                </anchor>
              </controlPr>
            </control>
          </mc:Choice>
        </mc:AlternateContent>
        <mc:AlternateContent xmlns:mc="http://schemas.openxmlformats.org/markup-compatibility/2006">
          <mc:Choice Requires="x14">
            <control shapeId="30735" r:id="rId14" name="Check Box 15">
              <controlPr defaultSize="0" autoFill="0" autoLine="0" autoPict="0">
                <anchor moveWithCells="1">
                  <from>
                    <xdr:col>0</xdr:col>
                    <xdr:colOff>0</xdr:colOff>
                    <xdr:row>19</xdr:row>
                    <xdr:rowOff>9525</xdr:rowOff>
                  </from>
                  <to>
                    <xdr:col>0</xdr:col>
                    <xdr:colOff>190500</xdr:colOff>
                    <xdr:row>20</xdr:row>
                    <xdr:rowOff>9525</xdr:rowOff>
                  </to>
                </anchor>
              </controlPr>
            </control>
          </mc:Choice>
        </mc:AlternateContent>
        <mc:AlternateContent xmlns:mc="http://schemas.openxmlformats.org/markup-compatibility/2006">
          <mc:Choice Requires="x14">
            <control shapeId="30738" r:id="rId15" name="Check Box 18">
              <controlPr defaultSize="0" autoFill="0" autoLine="0" autoPict="0">
                <anchor moveWithCells="1">
                  <from>
                    <xdr:col>0</xdr:col>
                    <xdr:colOff>0</xdr:colOff>
                    <xdr:row>3</xdr:row>
                    <xdr:rowOff>0</xdr:rowOff>
                  </from>
                  <to>
                    <xdr:col>0</xdr:col>
                    <xdr:colOff>190500</xdr:colOff>
                    <xdr:row>3</xdr:row>
                    <xdr:rowOff>190500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26B1B-C280-4ABB-AF9A-37F396573268}">
  <dimension ref="A1:L61"/>
  <sheetViews>
    <sheetView showZeros="0" zoomScaleNormal="100" workbookViewId="0">
      <pane ySplit="2" topLeftCell="A3" activePane="bottomLeft" state="frozen"/>
      <selection pane="bottomLeft"/>
    </sheetView>
  </sheetViews>
  <sheetFormatPr defaultRowHeight="16.5" x14ac:dyDescent="0.3"/>
  <cols>
    <col min="1" max="1" width="2.625" customWidth="1"/>
    <col min="2" max="2" width="25.875" customWidth="1"/>
    <col min="3" max="4" width="40.625" customWidth="1"/>
    <col min="5" max="5" width="9.625" customWidth="1"/>
    <col min="6" max="6" width="30.625" customWidth="1"/>
    <col min="7" max="7" width="19.75" style="129" hidden="1" customWidth="1"/>
    <col min="8" max="10" width="0" hidden="1" customWidth="1"/>
  </cols>
  <sheetData>
    <row r="1" spans="1:12" ht="24" x14ac:dyDescent="0.35">
      <c r="B1" s="81" t="s">
        <v>339</v>
      </c>
      <c r="C1" s="81"/>
      <c r="D1" s="82"/>
      <c r="E1" s="82"/>
      <c r="F1" s="82"/>
      <c r="G1" s="229" t="s">
        <v>9</v>
      </c>
      <c r="H1" s="229"/>
      <c r="I1" s="229"/>
    </row>
    <row r="2" spans="1:12" s="32" customFormat="1" ht="17.25" x14ac:dyDescent="0.3">
      <c r="A2" s="33"/>
      <c r="B2" s="80" t="s">
        <v>11</v>
      </c>
      <c r="C2" s="80" t="s">
        <v>3</v>
      </c>
      <c r="D2" s="80" t="s">
        <v>20</v>
      </c>
      <c r="E2" s="80" t="s">
        <v>272</v>
      </c>
      <c r="F2" s="80" t="s">
        <v>306</v>
      </c>
      <c r="G2" s="126" t="s">
        <v>10</v>
      </c>
      <c r="H2" s="14" t="s">
        <v>6</v>
      </c>
      <c r="I2" s="14" t="s">
        <v>7</v>
      </c>
      <c r="J2" s="14" t="s">
        <v>12</v>
      </c>
      <c r="L2" s="35"/>
    </row>
    <row r="3" spans="1:12" s="6" customFormat="1" ht="24" x14ac:dyDescent="0.3">
      <c r="B3" s="230" t="s">
        <v>890</v>
      </c>
      <c r="C3" s="230"/>
      <c r="D3" s="83"/>
      <c r="E3" s="83"/>
      <c r="F3" s="75"/>
      <c r="G3" s="127"/>
    </row>
    <row r="4" spans="1:12" s="58" customFormat="1" ht="27" x14ac:dyDescent="0.3">
      <c r="A4" s="57"/>
      <c r="B4" s="60" t="str">
        <f>VLOOKUP($G4,Dold_variabelinfo!$A:$D,COLUMN(Dold_variabelinfo!$B:$B),0)</f>
        <v>DODSDAT</v>
      </c>
      <c r="C4" s="61" t="str">
        <f>VLOOKUP($G4,Dold_variabelinfo!$A:$D,COLUMN(Dold_variabelinfo!$C:$C),0)</f>
        <v>Datum för dödsfall</v>
      </c>
      <c r="D4" s="61" t="str">
        <f>VLOOKUP($G4,Dold_variabelinfo!$A:$D,COLUMN(Dold_variabelinfo!$D:$D),0)</f>
        <v>Den avlidnes dödsdatum</v>
      </c>
      <c r="E4" s="60" t="str">
        <f>VLOOKUP($G4,Dold_variabelinfo!$A:$F,COLUMN(Dold_variabelinfo!$E:$E),0)</f>
        <v>1952-</v>
      </c>
      <c r="F4" s="61" t="str">
        <f>VLOOKUP($G4,Dold_variabelinfo!$A:$F,COLUMN(Dold_variabelinfo!$F:$F),0)</f>
        <v>Lämnas alltid ut med DODSDATN, finns med i avi</v>
      </c>
      <c r="G4" s="128" t="s">
        <v>356</v>
      </c>
      <c r="H4" s="195" t="b">
        <v>0</v>
      </c>
      <c r="I4" s="58">
        <f>IF(H4,1,0)</f>
        <v>0</v>
      </c>
      <c r="J4" s="58">
        <f>I4</f>
        <v>0</v>
      </c>
    </row>
    <row r="5" spans="1:12" s="58" customFormat="1" ht="54" x14ac:dyDescent="0.3">
      <c r="A5" s="57"/>
      <c r="B5" s="62" t="str">
        <f>VLOOKUP($G5,Dold_variabelinfo!$A:$D,COLUMN(Dold_variabelinfo!$B:$B),0)</f>
        <v>KAP17</v>
      </c>
      <c r="C5" s="63" t="str">
        <f>VLOOKUP($G5,Dold_variabelinfo!$A:$D,COLUMN(Dold_variabelinfo!$C:$C),0)</f>
        <v>Huvudsaklig skada eller förgiftning</v>
      </c>
      <c r="D5" s="63" t="str">
        <f>VLOOKUP($G5,Dold_variabelinfo!$A:$D,COLUMN(Dold_variabelinfo!$D:$D),0)</f>
        <v>När den underliggande dödsorsaken är en yttre orsak finns en kod från kapitel 17 (ICD-7, ICD-8, ICD-9) med i denna varibel. För ICD-10 finns denna uppgift i kapitel 19 (KAP19) istället</v>
      </c>
      <c r="E5" s="62" t="str">
        <f>VLOOKUP($G5,Dold_variabelinfo!$A:$F,COLUMN(Dold_variabelinfo!$E:$E),0)</f>
        <v>-1996</v>
      </c>
      <c r="F5" s="63">
        <f>VLOOKUP($G5,Dold_variabelinfo!$A:$F,COLUMN(Dold_variabelinfo!$F:$F),0)</f>
        <v>0</v>
      </c>
      <c r="G5" s="128" t="s">
        <v>370</v>
      </c>
      <c r="H5" s="195" t="b">
        <v>0</v>
      </c>
      <c r="I5" s="58">
        <f t="shared" ref="I5:I8" si="0">IF(H5,1,0)</f>
        <v>0</v>
      </c>
      <c r="J5" s="58">
        <f t="shared" ref="J5:J8" si="1">I5</f>
        <v>0</v>
      </c>
    </row>
    <row r="6" spans="1:12" s="58" customFormat="1" ht="54" x14ac:dyDescent="0.3">
      <c r="A6" s="57"/>
      <c r="B6" s="62" t="str">
        <f>VLOOKUP($G6,Dold_variabelinfo!$A:$D,COLUMN(Dold_variabelinfo!$B:$B),0)</f>
        <v>KAP19</v>
      </c>
      <c r="C6" s="63" t="str">
        <f>VLOOKUP($G6,Dold_variabelinfo!$A:$D,COLUMN(Dold_variabelinfo!$C:$C),0)</f>
        <v>Huvudsaklig skada eller förgiftning</v>
      </c>
      <c r="D6" s="63" t="str">
        <f>VLOOKUP($G6,Dold_variabelinfo!$A:$D,COLUMN(Dold_variabelinfo!$D:$D),0)</f>
        <v>När den underliggande dödsorsaken är en yttre orsak finns en kod från kapitel 19 (ICD-10) med i denna varibel. För ICD 7, ICD 8 och ICD 9 finns denna uppgift i kapitel 17 (KAP17) istället</v>
      </c>
      <c r="E6" s="62" t="str">
        <f>VLOOKUP($G6,Dold_variabelinfo!$A:$F,COLUMN(Dold_variabelinfo!$E:$E),0)</f>
        <v>1997-</v>
      </c>
      <c r="F6" s="63">
        <f>VLOOKUP($G6,Dold_variabelinfo!$A:$F,COLUMN(Dold_variabelinfo!$F:$F),0)</f>
        <v>0</v>
      </c>
      <c r="G6" s="128" t="s">
        <v>371</v>
      </c>
      <c r="H6" s="195" t="b">
        <v>0</v>
      </c>
      <c r="I6" s="58">
        <f t="shared" si="0"/>
        <v>0</v>
      </c>
      <c r="J6" s="58">
        <f t="shared" si="1"/>
        <v>0</v>
      </c>
    </row>
    <row r="7" spans="1:12" s="58" customFormat="1" ht="67.5" x14ac:dyDescent="0.3">
      <c r="A7" s="57"/>
      <c r="B7" s="62" t="str">
        <f>VLOOKUP($G7,Dold_variabelinfo!$A:$D,COLUMN(Dold_variabelinfo!$B:$B),0)</f>
        <v>MORSAK1-MORSAK48</v>
      </c>
      <c r="C7" s="63" t="str">
        <f>VLOOKUP($G7,Dold_variabelinfo!$A:$D,COLUMN(Dold_variabelinfo!$C:$C),0)</f>
        <v>Multipla dödsorsaker</v>
      </c>
      <c r="D7" s="63" t="str">
        <f>VLOOKUP($G7,Dold_variabelinfo!$A:$D,COLUMN(Dold_variabelinfo!$D:$D),0)</f>
        <v>Inkluderar bidragande dödsorsaker och i de flesta fall även underliggande dödsorsak. I vissa fall kan en kombination av två bidragande dödsorsaker leda till att en tredje dödsorsak, som inte finns med i morsak1-morsak48, kodas som underliggande dödsorsak</v>
      </c>
      <c r="E7" s="62" t="str">
        <f>VLOOKUP($G7,Dold_variabelinfo!$A:$F,COLUMN(Dold_variabelinfo!$E:$E),0)</f>
        <v>1952-</v>
      </c>
      <c r="F7" s="63" t="str">
        <f>VLOOKUP($G7,Dold_variabelinfo!$A:$F,COLUMN(Dold_variabelinfo!$F:$F),0)</f>
        <v>Olika antal mulitpla dödsorsaker olika år. Antal morsak: 2012- :48, 1997-2011 :20, 1987-1996: 12, 1961-1986: 6, 1952-1960: 3</v>
      </c>
      <c r="G7" s="128" t="s">
        <v>375</v>
      </c>
      <c r="H7" s="195" t="b">
        <v>0</v>
      </c>
      <c r="I7" s="58">
        <f t="shared" si="0"/>
        <v>0</v>
      </c>
      <c r="J7" s="58">
        <f t="shared" si="1"/>
        <v>0</v>
      </c>
    </row>
    <row r="8" spans="1:12" s="58" customFormat="1" ht="27" x14ac:dyDescent="0.3">
      <c r="A8" s="57"/>
      <c r="B8" s="64" t="str">
        <f>VLOOKUP($G8,Dold_variabelinfo!$A:$D,COLUMN(Dold_variabelinfo!$B:$B),0)</f>
        <v>ULORSAK</v>
      </c>
      <c r="C8" s="65" t="str">
        <f>VLOOKUP($G8,Dold_variabelinfo!$A:$D,COLUMN(Dold_variabelinfo!$C:$C),0)</f>
        <v>Underliggande dödsorsak</v>
      </c>
      <c r="D8" s="65" t="str">
        <f>VLOOKUP($G8,Dold_variabelinfo!$A:$D,COLUMN(Dold_variabelinfo!$D:$D),0)</f>
        <v>Den sjukdom/skada som inledde den kedja av händelser som slutligen ledde fram till döden</v>
      </c>
      <c r="E8" s="64" t="str">
        <f>VLOOKUP($G8,Dold_variabelinfo!$A:$F,COLUMN(Dold_variabelinfo!$E:$E),0)</f>
        <v>1952-</v>
      </c>
      <c r="F8" s="65" t="str">
        <f>VLOOKUP($G8,Dold_variabelinfo!$A:$F,COLUMN(Dold_variabelinfo!$F:$F),0)</f>
        <v>Baseras på den internationella versionen av ICD</v>
      </c>
      <c r="G8" s="128" t="s">
        <v>385</v>
      </c>
      <c r="H8" s="195" t="b">
        <v>0</v>
      </c>
      <c r="I8" s="58">
        <f t="shared" si="0"/>
        <v>0</v>
      </c>
      <c r="J8" s="58">
        <f t="shared" si="1"/>
        <v>0</v>
      </c>
    </row>
    <row r="9" spans="1:12" x14ac:dyDescent="0.3">
      <c r="A9" s="6"/>
      <c r="C9" s="27"/>
      <c r="D9" s="27"/>
      <c r="F9" s="27"/>
    </row>
    <row r="10" spans="1:12" s="6" customFormat="1" ht="17.25" x14ac:dyDescent="0.3">
      <c r="B10" s="228" t="s">
        <v>891</v>
      </c>
      <c r="C10" s="228"/>
      <c r="D10" s="28"/>
      <c r="F10" s="28"/>
      <c r="G10" s="130"/>
    </row>
    <row r="11" spans="1:12" x14ac:dyDescent="0.3">
      <c r="A11" s="6"/>
      <c r="B11" s="70" t="str">
        <f>VLOOKUP($G11,Dold_variabelinfo!$A:$D,COLUMN(Dold_variabelinfo!$B:$B),0)</f>
        <v>ALDER</v>
      </c>
      <c r="C11" s="71" t="str">
        <f>VLOOKUP($G11,Dold_variabelinfo!$A:$D,COLUMN(Dold_variabelinfo!$C:$C),0)</f>
        <v>Ålder vid dödsfall</v>
      </c>
      <c r="D11" s="71" t="str">
        <f>VLOOKUP($G11,Dold_variabelinfo!$A:$D,COLUMN(Dold_variabelinfo!$D:$D),0)</f>
        <v>Ålder i år vid själva dödsfallet</v>
      </c>
      <c r="E11" s="70" t="str">
        <f>VLOOKUP($G11,Dold_variabelinfo!$A:$F,COLUMN(Dold_variabelinfo!$E:$E),0)</f>
        <v>1952-</v>
      </c>
      <c r="F11" s="71" t="str">
        <f>VLOOKUP($G11,Dold_variabelinfo!$A:$F,COLUMN(Dold_variabelinfo!$F:$F),0)</f>
        <v>Finns med i avi</v>
      </c>
      <c r="G11" s="45" t="s">
        <v>340</v>
      </c>
      <c r="H11" s="196" t="b">
        <v>0</v>
      </c>
      <c r="I11" s="58">
        <f t="shared" ref="I11:I48" si="2">IF(H11,1,0)</f>
        <v>0</v>
      </c>
      <c r="J11" s="58">
        <f t="shared" ref="J11:J48" si="3">I11</f>
        <v>0</v>
      </c>
    </row>
    <row r="12" spans="1:12" ht="40.5" x14ac:dyDescent="0.3">
      <c r="A12" s="6"/>
      <c r="B12" s="70" t="str">
        <f>VLOOKUP($G12,Dold_variabelinfo!$A:$D,COLUMN(Dold_variabelinfo!$B:$B),0)</f>
        <v>ALKOHOL</v>
      </c>
      <c r="C12" s="71" t="str">
        <f>VLOOKUP($G12,Dold_variabelinfo!$A:$D,COLUMN(Dold_variabelinfo!$C:$C),0)</f>
        <v xml:space="preserve">Alkoholrelaterad diagnos </v>
      </c>
      <c r="D12" s="71" t="str">
        <f>VLOOKUP($G12,Dold_variabelinfo!$A:$D,COLUMN(Dold_variabelinfo!$D:$D),0)</f>
        <v>Alkoholrelaterad diagnos omnämnd på intyget. Markering för samtliga poster som har en alkoholrelaterad diagnos antingen som underliggande eller bidragande dödsorsak</v>
      </c>
      <c r="E12" s="70" t="str">
        <f>VLOOKUP($G12,Dold_variabelinfo!$A:$F,COLUMN(Dold_variabelinfo!$E:$E),0)</f>
        <v>1987-</v>
      </c>
      <c r="F12" s="71">
        <f>VLOOKUP($G12,Dold_variabelinfo!$A:$F,COLUMN(Dold_variabelinfo!$F:$F),0)</f>
        <v>0</v>
      </c>
      <c r="G12" s="45" t="s">
        <v>341</v>
      </c>
      <c r="H12" s="196" t="b">
        <v>0</v>
      </c>
      <c r="I12" s="58">
        <f t="shared" si="2"/>
        <v>0</v>
      </c>
      <c r="J12" s="58">
        <f t="shared" si="3"/>
        <v>0</v>
      </c>
    </row>
    <row r="13" spans="1:12" x14ac:dyDescent="0.3">
      <c r="A13" s="6"/>
      <c r="B13" s="70" t="str">
        <f>VLOOKUP($G13,Dold_variabelinfo!$A:$D,COLUMN(Dold_variabelinfo!$B:$B),0)</f>
        <v>ANTORS</v>
      </c>
      <c r="C13" s="71" t="str">
        <f>VLOOKUP($G13,Dold_variabelinfo!$A:$D,COLUMN(Dold_variabelinfo!$C:$C),0)</f>
        <v>Antal bidragande dödsorsaker</v>
      </c>
      <c r="D13" s="71">
        <f>VLOOKUP($G13,Dold_variabelinfo!$A:$D,COLUMN(Dold_variabelinfo!$D:$D),0)</f>
        <v>0</v>
      </c>
      <c r="E13" s="70" t="str">
        <f>VLOOKUP($G13,Dold_variabelinfo!$A:$F,COLUMN(Dold_variabelinfo!$E:$E),0)</f>
        <v>1960-1986</v>
      </c>
      <c r="F13" s="71">
        <f>VLOOKUP($G13,Dold_variabelinfo!$A:$F,COLUMN(Dold_variabelinfo!$F:$F),0)</f>
        <v>0</v>
      </c>
      <c r="G13" s="45" t="s">
        <v>342</v>
      </c>
      <c r="H13" s="196" t="b">
        <v>0</v>
      </c>
      <c r="I13" s="58">
        <f t="shared" si="2"/>
        <v>0</v>
      </c>
      <c r="J13" s="58">
        <f t="shared" si="3"/>
        <v>0</v>
      </c>
    </row>
    <row r="14" spans="1:12" ht="27" x14ac:dyDescent="0.3">
      <c r="A14" s="6"/>
      <c r="B14" s="70" t="str">
        <f>VLOOKUP($G14,Dold_variabelinfo!$A:$D,COLUMN(Dold_variabelinfo!$B:$B),0)</f>
        <v>AOLYCKA</v>
      </c>
      <c r="C14" s="71" t="str">
        <f>VLOOKUP($G14,Dold_variabelinfo!$A:$D,COLUMN(Dold_variabelinfo!$C:$C),0)</f>
        <v>Arbetsolycka</v>
      </c>
      <c r="D14" s="71" t="str">
        <f>VLOOKUP($G14,Dold_variabelinfo!$A:$D,COLUMN(Dold_variabelinfo!$D:$D),0)</f>
        <v>Registrering av ev. markering om olycka under förvärvsarbete förelegat</v>
      </c>
      <c r="E14" s="70" t="str">
        <f>VLOOKUP($G14,Dold_variabelinfo!$A:$F,COLUMN(Dold_variabelinfo!$E:$E),0)</f>
        <v>1987-1994</v>
      </c>
      <c r="F14" s="71">
        <f>VLOOKUP($G14,Dold_variabelinfo!$A:$F,COLUMN(Dold_variabelinfo!$F:$F),0)</f>
        <v>0</v>
      </c>
      <c r="G14" s="45" t="s">
        <v>343</v>
      </c>
      <c r="H14" s="196" t="b">
        <v>0</v>
      </c>
      <c r="I14" s="58">
        <f t="shared" si="2"/>
        <v>0</v>
      </c>
      <c r="J14" s="58">
        <f t="shared" si="3"/>
        <v>0</v>
      </c>
    </row>
    <row r="15" spans="1:12" x14ac:dyDescent="0.3">
      <c r="A15" s="6"/>
      <c r="B15" s="70" t="str">
        <f>VLOOKUP($G15,Dold_variabelinfo!$A:$D,COLUMN(Dold_variabelinfo!$B:$B),0)</f>
        <v>AR</v>
      </c>
      <c r="C15" s="71" t="str">
        <f>VLOOKUP($G15,Dold_variabelinfo!$A:$D,COLUMN(Dold_variabelinfo!$C:$C),0)</f>
        <v>År</v>
      </c>
      <c r="D15" s="71" t="str">
        <f>VLOOKUP($G15,Dold_variabelinfo!$A:$D,COLUMN(Dold_variabelinfo!$D:$D),0)</f>
        <v>År för dödsfall</v>
      </c>
      <c r="E15" s="70" t="str">
        <f>VLOOKUP($G15,Dold_variabelinfo!$A:$F,COLUMN(Dold_variabelinfo!$E:$E),0)</f>
        <v>1952-</v>
      </c>
      <c r="F15" s="71" t="str">
        <f>VLOOKUP($G15,Dold_variabelinfo!$A:$F,COLUMN(Dold_variabelinfo!$F:$F),0)</f>
        <v>Finns med i avi</v>
      </c>
      <c r="G15" s="45" t="s">
        <v>344</v>
      </c>
      <c r="H15" s="196" t="b">
        <v>0</v>
      </c>
      <c r="I15" s="58">
        <f t="shared" si="2"/>
        <v>0</v>
      </c>
      <c r="J15" s="58">
        <f t="shared" si="3"/>
        <v>0</v>
      </c>
    </row>
    <row r="16" spans="1:12" ht="27" x14ac:dyDescent="0.3">
      <c r="A16" s="6"/>
      <c r="B16" s="70" t="str">
        <f>VLOOKUP($G16,Dold_variabelinfo!$A:$D,COLUMN(Dold_variabelinfo!$B:$B),0)</f>
        <v>DALDDAG</v>
      </c>
      <c r="C16" s="71" t="str">
        <f>VLOOKUP($G16,Dold_variabelinfo!$A:$D,COLUMN(Dold_variabelinfo!$C:$C),0)</f>
        <v>Ålder vid dödsfall i dagar om &lt; 1 månad</v>
      </c>
      <c r="D16" s="71" t="str">
        <f>VLOOKUP($G16,Dold_variabelinfo!$A:$D,COLUMN(Dold_variabelinfo!$D:$D),0)</f>
        <v xml:space="preserve">Dödsålder i dagar om personen ifråga har avlidit innan hon/han har fyllt 1 månad </v>
      </c>
      <c r="E16" s="70" t="str">
        <f>VLOOKUP($G16,Dold_variabelinfo!$A:$F,COLUMN(Dold_variabelinfo!$E:$E),0)</f>
        <v>1969-</v>
      </c>
      <c r="F16" s="71">
        <f>VLOOKUP($G16,Dold_variabelinfo!$A:$F,COLUMN(Dold_variabelinfo!$F:$F),0)</f>
        <v>0</v>
      </c>
      <c r="G16" s="45" t="s">
        <v>345</v>
      </c>
      <c r="H16" s="196" t="b">
        <v>0</v>
      </c>
      <c r="I16" s="58">
        <f t="shared" si="2"/>
        <v>0</v>
      </c>
      <c r="J16" s="58">
        <f t="shared" si="3"/>
        <v>0</v>
      </c>
    </row>
    <row r="17" spans="1:10" x14ac:dyDescent="0.3">
      <c r="A17" s="6"/>
      <c r="B17" s="70" t="str">
        <f>VLOOKUP($G17,Dold_variabelinfo!$A:$D,COLUMN(Dold_variabelinfo!$B:$B),0)</f>
        <v>DALDKL5</v>
      </c>
      <c r="C17" s="71" t="str">
        <f>VLOOKUP($G17,Dold_variabelinfo!$A:$D,COLUMN(Dold_variabelinfo!$C:$C),0)</f>
        <v>Ålder vid dödsfall i femårsklasser</v>
      </c>
      <c r="D17" s="71" t="str">
        <f>VLOOKUP($G17,Dold_variabelinfo!$A:$D,COLUMN(Dold_variabelinfo!$D:$D),0)</f>
        <v>Dödsålder vid själva dödsfallet i femårsåldersklasser</v>
      </c>
      <c r="E17" s="70" t="str">
        <f>VLOOKUP($G17,Dold_variabelinfo!$A:$F,COLUMN(Dold_variabelinfo!$E:$E),0)</f>
        <v>1961-</v>
      </c>
      <c r="F17" s="71">
        <f>VLOOKUP($G17,Dold_variabelinfo!$A:$F,COLUMN(Dold_variabelinfo!$F:$F),0)</f>
        <v>0</v>
      </c>
      <c r="G17" s="45" t="s">
        <v>346</v>
      </c>
      <c r="H17" s="196" t="b">
        <v>0</v>
      </c>
      <c r="I17" s="58">
        <f t="shared" si="2"/>
        <v>0</v>
      </c>
      <c r="J17" s="58">
        <f t="shared" si="3"/>
        <v>0</v>
      </c>
    </row>
    <row r="18" spans="1:10" ht="40.5" x14ac:dyDescent="0.3">
      <c r="A18" s="6"/>
      <c r="B18" s="70" t="str">
        <f>VLOOKUP($G18,Dold_variabelinfo!$A:$D,COLUMN(Dold_variabelinfo!$B:$B),0)</f>
        <v>DALDMAN</v>
      </c>
      <c r="C18" s="71" t="str">
        <f>VLOOKUP($G18,Dold_variabelinfo!$A:$D,COLUMN(Dold_variabelinfo!$C:$C),0)</f>
        <v>Ålder vid dödsfall i månader om &lt; 1 år</v>
      </c>
      <c r="D18" s="71" t="str">
        <f>VLOOKUP($G18,Dold_variabelinfo!$A:$D,COLUMN(Dold_variabelinfo!$D:$D),0)</f>
        <v>Dödsålder i månader om personen ifråga har avlidit efter hon/han har fyllt 1 månad men innan hon/han har fyllt 1 år</v>
      </c>
      <c r="E18" s="70" t="str">
        <f>VLOOKUP($G18,Dold_variabelinfo!$A:$F,COLUMN(Dold_variabelinfo!$E:$E),0)</f>
        <v>1952-</v>
      </c>
      <c r="F18" s="71">
        <f>VLOOKUP($G18,Dold_variabelinfo!$A:$F,COLUMN(Dold_variabelinfo!$F:$F),0)</f>
        <v>0</v>
      </c>
      <c r="G18" s="45" t="s">
        <v>347</v>
      </c>
      <c r="H18" s="196" t="b">
        <v>0</v>
      </c>
      <c r="I18" s="58">
        <f t="shared" si="2"/>
        <v>0</v>
      </c>
      <c r="J18" s="58">
        <f t="shared" si="3"/>
        <v>0</v>
      </c>
    </row>
    <row r="19" spans="1:10" ht="27" x14ac:dyDescent="0.3">
      <c r="A19" s="6"/>
      <c r="B19" s="70" t="str">
        <f>VLOOKUP($G19,Dold_variabelinfo!$A:$D,COLUMN(Dold_variabelinfo!$B:$B),0)</f>
        <v>DBAVSER</v>
      </c>
      <c r="C19" s="71" t="str">
        <f>VLOOKUP($G19,Dold_variabelinfo!$A:$D,COLUMN(Dold_variabelinfo!$C:$C),0)</f>
        <v>Dödsbeviset avser vuxen/barn</v>
      </c>
      <c r="D19" s="71" t="str">
        <f>VLOOKUP($G19,Dold_variabelinfo!$A:$D,COLUMN(Dold_variabelinfo!$D:$D),0)</f>
        <v>Registrering av ev. markering på blanketten beträffande den avlidnes ålder</v>
      </c>
      <c r="E19" s="70" t="str">
        <f>VLOOKUP($G19,Dold_variabelinfo!$A:$F,COLUMN(Dold_variabelinfo!$E:$E),0)</f>
        <v>1987-2008</v>
      </c>
      <c r="F19" s="71">
        <f>VLOOKUP($G19,Dold_variabelinfo!$A:$F,COLUMN(Dold_variabelinfo!$F:$F),0)</f>
        <v>0</v>
      </c>
      <c r="G19" s="45" t="s">
        <v>348</v>
      </c>
      <c r="H19" s="196" t="b">
        <v>0</v>
      </c>
      <c r="I19" s="58">
        <f t="shared" si="2"/>
        <v>0</v>
      </c>
      <c r="J19" s="58">
        <f t="shared" si="3"/>
        <v>0</v>
      </c>
    </row>
    <row r="20" spans="1:10" x14ac:dyDescent="0.3">
      <c r="A20" s="6"/>
      <c r="B20" s="70" t="str">
        <f>VLOOKUP($G20,Dold_variabelinfo!$A:$D,COLUMN(Dold_variabelinfo!$B:$B),0)</f>
        <v>DBGRUND1</v>
      </c>
      <c r="C20" s="71" t="str">
        <f>VLOOKUP($G20,Dold_variabelinfo!$A:$D,COLUMN(Dold_variabelinfo!$C:$C),0)</f>
        <v>Obduktion</v>
      </c>
      <c r="D20" s="71" t="str">
        <f>VLOOKUP($G20,Dold_variabelinfo!$A:$D,COLUMN(Dold_variabelinfo!$D:$D),0)</f>
        <v>Om klinisk eller rättsmedicinsk obduktion</v>
      </c>
      <c r="E20" s="70" t="str">
        <f>VLOOKUP($G20,Dold_variabelinfo!$A:$F,COLUMN(Dold_variabelinfo!$E:$E),0)</f>
        <v>1952-</v>
      </c>
      <c r="F20" s="71">
        <f>VLOOKUP($G20,Dold_variabelinfo!$A:$F,COLUMN(Dold_variabelinfo!$F:$F),0)</f>
        <v>0</v>
      </c>
      <c r="G20" s="45" t="s">
        <v>349</v>
      </c>
      <c r="H20" s="196" t="b">
        <v>0</v>
      </c>
      <c r="I20" s="58">
        <f t="shared" si="2"/>
        <v>0</v>
      </c>
      <c r="J20" s="58">
        <f t="shared" si="3"/>
        <v>0</v>
      </c>
    </row>
    <row r="21" spans="1:10" x14ac:dyDescent="0.3">
      <c r="A21" s="6"/>
      <c r="B21" s="70" t="str">
        <f>VLOOKUP($G21,Dold_variabelinfo!$A:$D,COLUMN(Dold_variabelinfo!$B:$B),0)</f>
        <v>DBGRUND5</v>
      </c>
      <c r="C21" s="71" t="str">
        <f>VLOOKUP($G21,Dold_variabelinfo!$A:$D,COLUMN(Dold_variabelinfo!$C:$C),0)</f>
        <v>Undersökning före dödsfallet på sjukhus</v>
      </c>
      <c r="D21" s="71" t="str">
        <f>VLOOKUP($G21,Dold_variabelinfo!$A:$D,COLUMN(Dold_variabelinfo!$D:$D),0)</f>
        <v xml:space="preserve">Om undersökning före döden </v>
      </c>
      <c r="E21" s="70" t="str">
        <f>VLOOKUP($G21,Dold_variabelinfo!$A:$F,COLUMN(Dold_variabelinfo!$E:$E),0)</f>
        <v>1987-</v>
      </c>
      <c r="F21" s="71">
        <f>VLOOKUP($G21,Dold_variabelinfo!$A:$F,COLUMN(Dold_variabelinfo!$F:$F),0)</f>
        <v>0</v>
      </c>
      <c r="G21" s="45" t="s">
        <v>350</v>
      </c>
      <c r="H21" s="196" t="b">
        <v>0</v>
      </c>
      <c r="I21" s="58">
        <f t="shared" si="2"/>
        <v>0</v>
      </c>
      <c r="J21" s="58">
        <f t="shared" si="3"/>
        <v>0</v>
      </c>
    </row>
    <row r="22" spans="1:10" x14ac:dyDescent="0.3">
      <c r="A22" s="6"/>
      <c r="B22" s="70" t="str">
        <f>VLOOKUP($G22,Dold_variabelinfo!$A:$D,COLUMN(Dold_variabelinfo!$B:$B),0)</f>
        <v>DBGRUND6</v>
      </c>
      <c r="C22" s="71" t="str">
        <f>VLOOKUP($G22,Dold_variabelinfo!$A:$D,COLUMN(Dold_variabelinfo!$C:$C),0)</f>
        <v>Undersökning före dödsfallet utanför sjukhus</v>
      </c>
      <c r="D22" s="71" t="str">
        <f>VLOOKUP($G22,Dold_variabelinfo!$A:$D,COLUMN(Dold_variabelinfo!$D:$D),0)</f>
        <v>Om undersökning före döden utanför sjukhus</v>
      </c>
      <c r="E22" s="70" t="str">
        <f>VLOOKUP($G22,Dold_variabelinfo!$A:$F,COLUMN(Dold_variabelinfo!$E:$E),0)</f>
        <v>1987-</v>
      </c>
      <c r="F22" s="71">
        <f>VLOOKUP($G22,Dold_variabelinfo!$A:$F,COLUMN(Dold_variabelinfo!$F:$F),0)</f>
        <v>0</v>
      </c>
      <c r="G22" s="45" t="s">
        <v>351</v>
      </c>
      <c r="H22" s="196" t="b">
        <v>0</v>
      </c>
      <c r="I22" s="58">
        <f t="shared" si="2"/>
        <v>0</v>
      </c>
      <c r="J22" s="58">
        <f t="shared" si="3"/>
        <v>0</v>
      </c>
    </row>
    <row r="23" spans="1:10" x14ac:dyDescent="0.3">
      <c r="A23" s="6"/>
      <c r="B23" s="70" t="str">
        <f>VLOOKUP($G23,Dold_variabelinfo!$A:$D,COLUMN(Dold_variabelinfo!$B:$B),0)</f>
        <v>DBGRUND7</v>
      </c>
      <c r="C23" s="71" t="str">
        <f>VLOOKUP($G23,Dold_variabelinfo!$A:$D,COLUMN(Dold_variabelinfo!$C:$C),0)</f>
        <v>Yttre likbesiktning</v>
      </c>
      <c r="D23" s="71" t="str">
        <f>VLOOKUP($G23,Dold_variabelinfo!$A:$D,COLUMN(Dold_variabelinfo!$D:$D),0)</f>
        <v>Om yttre likbesiktning</v>
      </c>
      <c r="E23" s="70" t="str">
        <f>VLOOKUP($G23,Dold_variabelinfo!$A:$F,COLUMN(Dold_variabelinfo!$E:$E),0)</f>
        <v>1987-</v>
      </c>
      <c r="F23" s="71">
        <f>VLOOKUP($G23,Dold_variabelinfo!$A:$F,COLUMN(Dold_variabelinfo!$F:$F),0)</f>
        <v>0</v>
      </c>
      <c r="G23" s="45" t="s">
        <v>352</v>
      </c>
      <c r="H23" s="196" t="b">
        <v>0</v>
      </c>
      <c r="I23" s="58">
        <f t="shared" si="2"/>
        <v>0</v>
      </c>
      <c r="J23" s="58">
        <f t="shared" si="3"/>
        <v>0</v>
      </c>
    </row>
    <row r="24" spans="1:10" x14ac:dyDescent="0.3">
      <c r="A24" s="6"/>
      <c r="B24" s="70" t="str">
        <f>VLOOKUP($G24,Dold_variabelinfo!$A:$D,COLUMN(Dold_variabelinfo!$B:$B),0)</f>
        <v>DBGRUND8</v>
      </c>
      <c r="C24" s="71" t="str">
        <f>VLOOKUP($G24,Dold_variabelinfo!$A:$D,COLUMN(Dold_variabelinfo!$C:$C),0)</f>
        <v>Annan eller okänd källa som grund för intyget</v>
      </c>
      <c r="D24" s="71" t="str">
        <f>VLOOKUP($G24,Dold_variabelinfo!$A:$D,COLUMN(Dold_variabelinfo!$D:$D),0)</f>
        <v>Om "annan källa"</v>
      </c>
      <c r="E24" s="70" t="str">
        <f>VLOOKUP($G24,Dold_variabelinfo!$A:$F,COLUMN(Dold_variabelinfo!$E:$E),0)</f>
        <v>1987-</v>
      </c>
      <c r="F24" s="71">
        <f>VLOOKUP($G24,Dold_variabelinfo!$A:$F,COLUMN(Dold_variabelinfo!$F:$F),0)</f>
        <v>0</v>
      </c>
      <c r="G24" s="45" t="s">
        <v>353</v>
      </c>
      <c r="H24" s="196" t="b">
        <v>0</v>
      </c>
      <c r="I24" s="58">
        <f t="shared" si="2"/>
        <v>0</v>
      </c>
      <c r="J24" s="58">
        <f t="shared" si="3"/>
        <v>0</v>
      </c>
    </row>
    <row r="25" spans="1:10" ht="27" x14ac:dyDescent="0.3">
      <c r="A25" s="6"/>
      <c r="B25" s="70" t="str">
        <f>VLOOKUP($G25,Dold_variabelinfo!$A:$D,COLUMN(Dold_variabelinfo!$B:$B),0)</f>
        <v>DIABETES</v>
      </c>
      <c r="C25" s="71" t="str">
        <f>VLOOKUP($G25,Dold_variabelinfo!$A:$D,COLUMN(Dold_variabelinfo!$C:$C),0)</f>
        <v>Diabeteskod</v>
      </c>
      <c r="D25" s="71" t="str">
        <f>VLOOKUP($G25,Dold_variabelinfo!$A:$D,COLUMN(Dold_variabelinfo!$D:$D),0)</f>
        <v>Diabetes som antingen underliggande eller bidragande dödsorsak</v>
      </c>
      <c r="E25" s="70" t="str">
        <f>VLOOKUP($G25,Dold_variabelinfo!$A:$F,COLUMN(Dold_variabelinfo!$E:$E),0)</f>
        <v>1987-</v>
      </c>
      <c r="F25" s="71">
        <f>VLOOKUP($G25,Dold_variabelinfo!$A:$F,COLUMN(Dold_variabelinfo!$F:$F),0)</f>
        <v>0</v>
      </c>
      <c r="G25" s="45" t="s">
        <v>354</v>
      </c>
      <c r="H25" s="196" t="b">
        <v>0</v>
      </c>
      <c r="I25" s="58">
        <f t="shared" si="2"/>
        <v>0</v>
      </c>
      <c r="J25" s="58">
        <f t="shared" si="3"/>
        <v>0</v>
      </c>
    </row>
    <row r="26" spans="1:10" ht="27" x14ac:dyDescent="0.3">
      <c r="A26" s="6"/>
      <c r="B26" s="70" t="str">
        <f>VLOOKUP($G26,Dold_variabelinfo!$A:$D,COLUMN(Dold_variabelinfo!$B:$B),0)</f>
        <v>DISTRIKT</v>
      </c>
      <c r="C26" s="71" t="str">
        <f>VLOOKUP($G26,Dold_variabelinfo!$A:$D,COLUMN(Dold_variabelinfo!$C:$C),0)</f>
        <v>Distriktskod</v>
      </c>
      <c r="D26" s="71" t="str">
        <f>VLOOKUP($G26,Dold_variabelinfo!$A:$D,COLUMN(Dold_variabelinfo!$D:$D),0)</f>
        <v>Distrikt där den avlidne var folkbokförd vid tiden för dödsfallet</v>
      </c>
      <c r="E26" s="70" t="str">
        <f>VLOOKUP($G26,Dold_variabelinfo!$A:$F,COLUMN(Dold_variabelinfo!$E:$E),0)</f>
        <v>2016-</v>
      </c>
      <c r="F26" s="71" t="str">
        <f>VLOOKUP($G26,Dold_variabelinfo!$A:$F,COLUMN(Dold_variabelinfo!$F:$F),0)</f>
        <v>Finns med i avi. Uppgift från SCB</v>
      </c>
      <c r="G26" s="45" t="s">
        <v>826</v>
      </c>
      <c r="H26" s="196" t="b">
        <v>0</v>
      </c>
      <c r="I26" s="58">
        <f t="shared" si="2"/>
        <v>0</v>
      </c>
      <c r="J26" s="58">
        <f t="shared" si="3"/>
        <v>0</v>
      </c>
    </row>
    <row r="27" spans="1:10" ht="27" x14ac:dyDescent="0.3">
      <c r="A27" s="6"/>
      <c r="B27" s="70" t="str">
        <f>VLOOKUP($G27,Dold_variabelinfo!$A:$D,COLUMN(Dold_variabelinfo!$B:$B),0)</f>
        <v>DOD_KOMMUN</v>
      </c>
      <c r="C27" s="71" t="str">
        <f>VLOOKUP($G27,Dold_variabelinfo!$A:$D,COLUMN(Dold_variabelinfo!$C:$C),0)</f>
        <v>Kommun där dödsfall inträffade</v>
      </c>
      <c r="D27" s="71" t="str">
        <f>VLOOKUP($G27,Dold_variabelinfo!$A:$D,COLUMN(Dold_variabelinfo!$D:$D),0)</f>
        <v xml:space="preserve">Fyrasiffrig kommunkod för den kommun döden inträffade i
</v>
      </c>
      <c r="E27" s="70" t="str">
        <f>VLOOKUP($G27,Dold_variabelinfo!$A:$F,COLUMN(Dold_variabelinfo!$E:$E),0)</f>
        <v>2015-</v>
      </c>
      <c r="F27" s="71" t="str">
        <f>VLOOKUP($G27,Dold_variabelinfo!$A:$F,COLUMN(Dold_variabelinfo!$F:$F),0)</f>
        <v>Uppgift från SCB</v>
      </c>
      <c r="G27" s="45" t="s">
        <v>355</v>
      </c>
      <c r="H27" s="196" t="b">
        <v>0</v>
      </c>
      <c r="I27" s="58">
        <f t="shared" si="2"/>
        <v>0</v>
      </c>
      <c r="J27" s="58">
        <f t="shared" si="3"/>
        <v>0</v>
      </c>
    </row>
    <row r="28" spans="1:10" ht="27" x14ac:dyDescent="0.3">
      <c r="A28" s="6"/>
      <c r="B28" s="70" t="str">
        <f>VLOOKUP($G28,Dold_variabelinfo!$A:$D,COLUMN(Dold_variabelinfo!$B:$B),0)</f>
        <v>DODSKRIT</v>
      </c>
      <c r="C28" s="71" t="str">
        <f>VLOOKUP($G28,Dold_variabelinfo!$A:$D,COLUMN(Dold_variabelinfo!$C:$C),0)</f>
        <v>Dödskriterier</v>
      </c>
      <c r="D28" s="71" t="str">
        <f>VLOOKUP($G28,Dold_variabelinfo!$A:$D,COLUMN(Dold_variabelinfo!$D:$D),0)</f>
        <v>Om döden fastställts med hjälp av direkta eller indirekta kriterier</v>
      </c>
      <c r="E28" s="70" t="str">
        <f>VLOOKUP($G28,Dold_variabelinfo!$A:$F,COLUMN(Dold_variabelinfo!$E:$E),0)</f>
        <v>1987-1992</v>
      </c>
      <c r="F28" s="71">
        <f>VLOOKUP($G28,Dold_variabelinfo!$A:$F,COLUMN(Dold_variabelinfo!$F:$F),0)</f>
        <v>0</v>
      </c>
      <c r="G28" s="45" t="s">
        <v>358</v>
      </c>
      <c r="H28" s="196" t="b">
        <v>0</v>
      </c>
      <c r="I28" s="58">
        <f t="shared" si="2"/>
        <v>0</v>
      </c>
      <c r="J28" s="58">
        <f t="shared" si="3"/>
        <v>0</v>
      </c>
    </row>
    <row r="29" spans="1:10" ht="27" x14ac:dyDescent="0.3">
      <c r="A29" s="6"/>
      <c r="B29" s="70" t="str">
        <f>VLOOKUP($G29,Dold_variabelinfo!$A:$D,COLUMN(Dold_variabelinfo!$B:$B),0)</f>
        <v>DODSPL</v>
      </c>
      <c r="C29" s="71" t="str">
        <f>VLOOKUP($G29,Dold_variabelinfo!$A:$D,COLUMN(Dold_variabelinfo!$C:$C),0)</f>
        <v>Plats för dödsfall</v>
      </c>
      <c r="D29" s="71" t="str">
        <f>VLOOKUP($G29,Dold_variabelinfo!$A:$D,COLUMN(Dold_variabelinfo!$D:$D),0)</f>
        <v>Dödsplats</v>
      </c>
      <c r="E29" s="70" t="str">
        <f>VLOOKUP($G29,Dold_variabelinfo!$A:$F,COLUMN(Dold_variabelinfo!$E:$E),0)</f>
        <v>1987-1990, 2003-</v>
      </c>
      <c r="F29" s="71">
        <f>VLOOKUP($G29,Dold_variabelinfo!$A:$F,COLUMN(Dold_variabelinfo!$F:$F),0)</f>
        <v>0</v>
      </c>
      <c r="G29" s="45" t="s">
        <v>359</v>
      </c>
      <c r="H29" s="196" t="b">
        <v>0</v>
      </c>
      <c r="I29" s="58">
        <f t="shared" si="2"/>
        <v>0</v>
      </c>
      <c r="J29" s="58">
        <f t="shared" si="3"/>
        <v>0</v>
      </c>
    </row>
    <row r="30" spans="1:10" x14ac:dyDescent="0.3">
      <c r="A30" s="6"/>
      <c r="B30" s="70" t="str">
        <f>VLOOKUP($G30,Dold_variabelinfo!$A:$D,COLUMN(Dold_variabelinfo!$B:$B),0)</f>
        <v>DODUTL</v>
      </c>
      <c r="C30" s="71" t="str">
        <f>VLOOKUP($G30,Dold_variabelinfo!$A:$D,COLUMN(Dold_variabelinfo!$C:$C),0)</f>
        <v>Dödfall utomlands</v>
      </c>
      <c r="D30" s="71" t="str">
        <f>VLOOKUP($G30,Dold_variabelinfo!$A:$D,COLUMN(Dold_variabelinfo!$D:$D),0)</f>
        <v>Död utomlands</v>
      </c>
      <c r="E30" s="70" t="str">
        <f>VLOOKUP($G30,Dold_variabelinfo!$A:$F,COLUMN(Dold_variabelinfo!$E:$E),0)</f>
        <v>1997-</v>
      </c>
      <c r="F30" s="71">
        <f>VLOOKUP($G30,Dold_variabelinfo!$A:$F,COLUMN(Dold_variabelinfo!$F:$F),0)</f>
        <v>0</v>
      </c>
      <c r="G30" s="45" t="s">
        <v>360</v>
      </c>
      <c r="H30" s="196" t="b">
        <v>0</v>
      </c>
      <c r="I30" s="58">
        <f t="shared" si="2"/>
        <v>0</v>
      </c>
      <c r="J30" s="58">
        <f t="shared" si="3"/>
        <v>0</v>
      </c>
    </row>
    <row r="31" spans="1:10" x14ac:dyDescent="0.3">
      <c r="A31" s="6"/>
      <c r="B31" s="70" t="str">
        <f>VLOOKUP($G31,Dold_variabelinfo!$A:$D,COLUMN(Dold_variabelinfo!$B:$B),0)</f>
        <v>FCIV</v>
      </c>
      <c r="C31" s="71" t="str">
        <f>VLOOKUP($G31,Dold_variabelinfo!$A:$D,COLUMN(Dold_variabelinfo!$C:$C),0)</f>
        <v>Föregående civilstånd</v>
      </c>
      <c r="D31" s="71">
        <f>VLOOKUP($G31,Dold_variabelinfo!$A:$D,COLUMN(Dold_variabelinfo!$D:$D),0)</f>
        <v>0</v>
      </c>
      <c r="E31" s="70" t="str">
        <f>VLOOKUP($G31,Dold_variabelinfo!$A:$F,COLUMN(Dold_variabelinfo!$E:$E),0)</f>
        <v>1952-</v>
      </c>
      <c r="F31" s="71">
        <f>VLOOKUP($G31,Dold_variabelinfo!$A:$F,COLUMN(Dold_variabelinfo!$F:$F),0)</f>
        <v>0</v>
      </c>
      <c r="G31" s="45" t="s">
        <v>362</v>
      </c>
      <c r="H31" s="196" t="b">
        <v>0</v>
      </c>
      <c r="I31" s="58">
        <f t="shared" si="2"/>
        <v>0</v>
      </c>
      <c r="J31" s="58">
        <f t="shared" si="3"/>
        <v>0</v>
      </c>
    </row>
    <row r="32" spans="1:10" ht="27" x14ac:dyDescent="0.3">
      <c r="A32" s="6"/>
      <c r="B32" s="70" t="str">
        <f>VLOOKUP($G32,Dold_variabelinfo!$A:$D,COLUMN(Dold_variabelinfo!$B:$B),0)</f>
        <v>FOBUTL</v>
      </c>
      <c r="C32" s="71" t="str">
        <f>VLOOKUP($G32,Dold_variabelinfo!$A:$D,COLUMN(Dold_variabelinfo!$C:$C),0)</f>
        <v>Ej folkbokförd i Sverige</v>
      </c>
      <c r="D32" s="71" t="str">
        <f>VLOOKUP($G32,Dold_variabelinfo!$A:$D,COLUMN(Dold_variabelinfo!$D:$D),0)</f>
        <v>Anger att den avlidne inte var folkbokförda i Sverige vid dödstillfället</v>
      </c>
      <c r="E32" s="70" t="str">
        <f>VLOOKUP($G32,Dold_variabelinfo!$A:$F,COLUMN(Dold_variabelinfo!$E:$E),0)</f>
        <v>2012-</v>
      </c>
      <c r="F32" s="71">
        <f>VLOOKUP($G32,Dold_variabelinfo!$A:$F,COLUMN(Dold_variabelinfo!$F:$F),0)</f>
        <v>0</v>
      </c>
      <c r="G32" s="45" t="s">
        <v>364</v>
      </c>
      <c r="H32" s="196" t="b">
        <v>0</v>
      </c>
      <c r="I32" s="58">
        <f t="shared" si="2"/>
        <v>0</v>
      </c>
      <c r="J32" s="58">
        <f t="shared" si="3"/>
        <v>0</v>
      </c>
    </row>
    <row r="33" spans="1:10" x14ac:dyDescent="0.3">
      <c r="A33" s="6"/>
      <c r="B33" s="70" t="str">
        <f>VLOOKUP($G33,Dold_variabelinfo!$A:$D,COLUMN(Dold_variabelinfo!$B:$B),0)</f>
        <v>FOD_LAN</v>
      </c>
      <c r="C33" s="71" t="str">
        <f>VLOOKUP($G33,Dold_variabelinfo!$A:$D,COLUMN(Dold_variabelinfo!$C:$C),0)</f>
        <v>Födelselän</v>
      </c>
      <c r="D33" s="71" t="str">
        <f>VLOOKUP($G33,Dold_variabelinfo!$A:$D,COLUMN(Dold_variabelinfo!$D:$D),0)</f>
        <v>Födelselän för personer födda i Sverige</v>
      </c>
      <c r="E33" s="70" t="str">
        <f>VLOOKUP($G33,Dold_variabelinfo!$A:$F,COLUMN(Dold_variabelinfo!$E:$E),0)</f>
        <v>1982-1996</v>
      </c>
      <c r="F33" s="71">
        <f>VLOOKUP($G33,Dold_variabelinfo!$A:$F,COLUMN(Dold_variabelinfo!$F:$F),0)</f>
        <v>0</v>
      </c>
      <c r="G33" s="45" t="s">
        <v>365</v>
      </c>
      <c r="H33" s="196" t="b">
        <v>0</v>
      </c>
      <c r="I33" s="58">
        <f t="shared" si="2"/>
        <v>0</v>
      </c>
      <c r="J33" s="58">
        <f t="shared" si="3"/>
        <v>0</v>
      </c>
    </row>
    <row r="34" spans="1:10" ht="27" x14ac:dyDescent="0.3">
      <c r="A34" s="6"/>
      <c r="B34" s="70" t="str">
        <f>VLOOKUP($G34,Dold_variabelinfo!$A:$D,COLUMN(Dold_variabelinfo!$B:$B),0)</f>
        <v>ICD</v>
      </c>
      <c r="C34" s="71" t="str">
        <f>VLOOKUP($G34,Dold_variabelinfo!$A:$D,COLUMN(Dold_variabelinfo!$C:$C),0)</f>
        <v>ICD-version</v>
      </c>
      <c r="D34" s="71" t="str">
        <f>VLOOKUP($G34,Dold_variabelinfo!$A:$D,COLUMN(Dold_variabelinfo!$D:$D),0)</f>
        <v>Dödsorsakerna kodade enligt denna internationella ICD-version</v>
      </c>
      <c r="E34" s="70" t="str">
        <f>VLOOKUP($G34,Dold_variabelinfo!$A:$F,COLUMN(Dold_variabelinfo!$E:$E),0)</f>
        <v>1952-</v>
      </c>
      <c r="F34" s="71">
        <f>VLOOKUP($G34,Dold_variabelinfo!$A:$F,COLUMN(Dold_variabelinfo!$F:$F),0)</f>
        <v>0</v>
      </c>
      <c r="G34" s="45" t="s">
        <v>369</v>
      </c>
      <c r="H34" s="196" t="b">
        <v>0</v>
      </c>
      <c r="I34" s="58">
        <f t="shared" si="2"/>
        <v>0</v>
      </c>
      <c r="J34" s="58">
        <f t="shared" si="3"/>
        <v>0</v>
      </c>
    </row>
    <row r="35" spans="1:10" x14ac:dyDescent="0.3">
      <c r="A35" s="6"/>
      <c r="B35" s="70" t="str">
        <f>VLOOKUP($G35,Dold_variabelinfo!$A:$D,COLUMN(Dold_variabelinfo!$B:$B),0)</f>
        <v>INTYG</v>
      </c>
      <c r="C35" s="71" t="str">
        <f>VLOOKUP($G35,Dold_variabelinfo!$A:$D,COLUMN(Dold_variabelinfo!$C:$C),0)</f>
        <v>Typ av dödsorsaksintyg</v>
      </c>
      <c r="D35" s="71" t="str">
        <f>VLOOKUP($G35,Dold_variabelinfo!$A:$D,COLUMN(Dold_variabelinfo!$D:$D),0)</f>
        <v>Inrapporteringssätt (elektronisk, papper, RMV, etc)</v>
      </c>
      <c r="E35" s="70" t="str">
        <f>VLOOKUP($G35,Dold_variabelinfo!$A:$F,COLUMN(Dold_variabelinfo!$E:$E),0)</f>
        <v>2019-</v>
      </c>
      <c r="F35" s="71">
        <f>VLOOKUP($G35,Dold_variabelinfo!$A:$F,COLUMN(Dold_variabelinfo!$F:$F),0)</f>
        <v>0</v>
      </c>
      <c r="G35" s="45" t="s">
        <v>850</v>
      </c>
      <c r="H35" s="196" t="b">
        <v>0</v>
      </c>
      <c r="I35" s="58">
        <f t="shared" si="2"/>
        <v>0</v>
      </c>
      <c r="J35" s="58">
        <f t="shared" si="3"/>
        <v>0</v>
      </c>
    </row>
    <row r="36" spans="1:10" x14ac:dyDescent="0.3">
      <c r="A36" s="6"/>
      <c r="B36" s="70" t="str">
        <f>VLOOKUP($G36,Dold_variabelinfo!$A:$D,COLUMN(Dold_variabelinfo!$B:$B),0)</f>
        <v>KBASIC</v>
      </c>
      <c r="C36" s="71" t="str">
        <f>VLOOKUP($G36,Dold_variabelinfo!$A:$D,COLUMN(Dold_variabelinfo!$C:$C),0)</f>
        <v>Basic list-kod för KAP17</v>
      </c>
      <c r="D36" s="71" t="str">
        <f>VLOOKUP($G36,Dold_variabelinfo!$A:$D,COLUMN(Dold_variabelinfo!$D:$D),0)</f>
        <v>Förkortad dödsorsakslista för yttre orsaker</v>
      </c>
      <c r="E36" s="70" t="str">
        <f>VLOOKUP($G36,Dold_variabelinfo!$A:$F,COLUMN(Dold_variabelinfo!$E:$E),0)</f>
        <v>1987-1996</v>
      </c>
      <c r="F36" s="71">
        <f>VLOOKUP($G36,Dold_variabelinfo!$A:$F,COLUMN(Dold_variabelinfo!$F:$F),0)</f>
        <v>0</v>
      </c>
      <c r="G36" s="45" t="s">
        <v>372</v>
      </c>
      <c r="H36" s="196" t="b">
        <v>0</v>
      </c>
      <c r="I36" s="58">
        <f t="shared" si="2"/>
        <v>0</v>
      </c>
      <c r="J36" s="58">
        <f t="shared" si="3"/>
        <v>0</v>
      </c>
    </row>
    <row r="37" spans="1:10" x14ac:dyDescent="0.3">
      <c r="A37" s="6"/>
      <c r="B37" s="70" t="str">
        <f>VLOOKUP($G37,Dold_variabelinfo!$A:$D,COLUMN(Dold_variabelinfo!$B:$B),0)</f>
        <v>KON</v>
      </c>
      <c r="C37" s="71" t="str">
        <f>VLOOKUP($G37,Dold_variabelinfo!$A:$D,COLUMN(Dold_variabelinfo!$C:$C),0)</f>
        <v xml:space="preserve">Kön </v>
      </c>
      <c r="D37" s="71" t="str">
        <f>VLOOKUP($G37,Dold_variabelinfo!$A:$D,COLUMN(Dold_variabelinfo!$D:$D),0)</f>
        <v>Kön</v>
      </c>
      <c r="E37" s="70" t="str">
        <f>VLOOKUP($G37,Dold_variabelinfo!$A:$F,COLUMN(Dold_variabelinfo!$E:$E),0)</f>
        <v>1952-</v>
      </c>
      <c r="F37" s="71" t="str">
        <f>VLOOKUP($G37,Dold_variabelinfo!$A:$F,COLUMN(Dold_variabelinfo!$F:$F),0)</f>
        <v>Finns med i avi. Uppgift från SCB</v>
      </c>
      <c r="G37" s="45" t="s">
        <v>374</v>
      </c>
      <c r="H37" s="196" t="b">
        <v>0</v>
      </c>
      <c r="I37" s="58">
        <f t="shared" si="2"/>
        <v>0</v>
      </c>
      <c r="J37" s="58">
        <f t="shared" si="3"/>
        <v>0</v>
      </c>
    </row>
    <row r="38" spans="1:10" ht="67.5" x14ac:dyDescent="0.3">
      <c r="A38" s="6"/>
      <c r="B38" s="70" t="str">
        <f>VLOOKUP($G38,Dold_variabelinfo!$A:$D,COLUMN(Dold_variabelinfo!$B:$B),0)</f>
        <v>LK</v>
      </c>
      <c r="C38" s="71" t="str">
        <f>VLOOKUP($G38,Dold_variabelinfo!$A:$D,COLUMN(Dold_variabelinfo!$C:$C),0)</f>
        <v>Län och kommun</v>
      </c>
      <c r="D38" s="71" t="str">
        <f>VLOOKUP($G38,Dold_variabelinfo!$A:$D,COLUMN(Dold_variabelinfo!$D:$D),0)</f>
        <v>Kod med fyra siffror. De två första siffrorna är länskoden och alla fyra första siffrona är kommunkoden. Statistiska centralbyrån (SCB) ansvarar för att förteckna regionala indelningar och ange koder för dessa. SCB anger koder för län och kommuner</v>
      </c>
      <c r="E38" s="70" t="str">
        <f>VLOOKUP($G38,Dold_variabelinfo!$A:$F,COLUMN(Dold_variabelinfo!$E:$E),0)</f>
        <v>1958-</v>
      </c>
      <c r="F38" s="71" t="str">
        <f>VLOOKUP($G38,Dold_variabelinfo!$A:$F,COLUMN(Dold_variabelinfo!$F:$F),0)</f>
        <v>Finns med i avi. Uppgift från SCB</v>
      </c>
      <c r="G38" s="45" t="s">
        <v>852</v>
      </c>
      <c r="H38" s="196" t="b">
        <v>0</v>
      </c>
      <c r="I38" s="58">
        <f t="shared" si="2"/>
        <v>0</v>
      </c>
      <c r="J38" s="58">
        <f t="shared" si="3"/>
        <v>0</v>
      </c>
    </row>
    <row r="39" spans="1:10" ht="54" x14ac:dyDescent="0.3">
      <c r="A39" s="6"/>
      <c r="B39" s="70" t="str">
        <f>VLOOKUP($G39,Dold_variabelinfo!$A:$D,COLUMN(Dold_variabelinfo!$B:$B),0)</f>
        <v>NARKOTIK</v>
      </c>
      <c r="C39" s="71" t="str">
        <f>VLOOKUP($G39,Dold_variabelinfo!$A:$D,COLUMN(Dold_variabelinfo!$C:$C),0)</f>
        <v>Narkotikarelaterad diagnos</v>
      </c>
      <c r="D39" s="71" t="str">
        <f>VLOOKUP($G39,Dold_variabelinfo!$A:$D,COLUMN(Dold_variabelinfo!$D:$D),0)</f>
        <v>Narkotikarelaterad diagnos omnämnd på intyget. Markering för samtliga poster som har en drogrelaterad diagnos antingen som underliggande eller bidragande dödsorsak</v>
      </c>
      <c r="E39" s="70" t="str">
        <f>VLOOKUP($G39,Dold_variabelinfo!$A:$F,COLUMN(Dold_variabelinfo!$E:$E),0)</f>
        <v>1987-</v>
      </c>
      <c r="F39" s="71">
        <f>VLOOKUP($G39,Dold_variabelinfo!$A:$F,COLUMN(Dold_variabelinfo!$F:$F),0)</f>
        <v>0</v>
      </c>
      <c r="G39" s="45" t="s">
        <v>376</v>
      </c>
      <c r="H39" s="196" t="b">
        <v>0</v>
      </c>
      <c r="I39" s="58">
        <f t="shared" si="2"/>
        <v>0</v>
      </c>
      <c r="J39" s="58">
        <f t="shared" si="3"/>
        <v>0</v>
      </c>
    </row>
    <row r="40" spans="1:10" x14ac:dyDescent="0.3">
      <c r="A40" s="6"/>
      <c r="B40" s="70" t="str">
        <f>VLOOKUP($G40,Dold_variabelinfo!$A:$D,COLUMN(Dold_variabelinfo!$B:$B),0)</f>
        <v>OFULLST</v>
      </c>
      <c r="C40" s="71" t="str">
        <f>VLOOKUP($G40,Dold_variabelinfo!$A:$D,COLUMN(Dold_variabelinfo!$C:$C),0)</f>
        <v>Fler än 12 multipla dödsorsaker finns</v>
      </c>
      <c r="D40" s="71">
        <f>VLOOKUP($G40,Dold_variabelinfo!$A:$D,COLUMN(Dold_variabelinfo!$D:$D),0)</f>
        <v>0</v>
      </c>
      <c r="E40" s="70" t="str">
        <f>VLOOKUP($G40,Dold_variabelinfo!$A:$F,COLUMN(Dold_variabelinfo!$E:$E),0)</f>
        <v>1987-1996</v>
      </c>
      <c r="F40" s="71">
        <f>VLOOKUP($G40,Dold_variabelinfo!$A:$F,COLUMN(Dold_variabelinfo!$F:$F),0)</f>
        <v>0</v>
      </c>
      <c r="G40" s="45" t="s">
        <v>379</v>
      </c>
      <c r="H40" s="196" t="b">
        <v>0</v>
      </c>
      <c r="I40" s="58">
        <f t="shared" si="2"/>
        <v>0</v>
      </c>
      <c r="J40" s="58">
        <f t="shared" si="3"/>
        <v>0</v>
      </c>
    </row>
    <row r="41" spans="1:10" x14ac:dyDescent="0.3">
      <c r="A41" s="6"/>
      <c r="B41" s="70" t="str">
        <f>VLOOKUP($G41,Dold_variabelinfo!$A:$D,COLUMN(Dold_variabelinfo!$B:$B),0)</f>
        <v>OPDAT</v>
      </c>
      <c r="C41" s="71" t="str">
        <f>VLOOKUP($G41,Dold_variabelinfo!$A:$D,COLUMN(Dold_variabelinfo!$C:$C),0)</f>
        <v>Operationsdatum</v>
      </c>
      <c r="D41" s="71" t="str">
        <f>VLOOKUP($G41,Dold_variabelinfo!$A:$D,COLUMN(Dold_variabelinfo!$D:$D),0)</f>
        <v>Datum för eventuell operation</v>
      </c>
      <c r="E41" s="70" t="str">
        <f>VLOOKUP($G41,Dold_variabelinfo!$A:$F,COLUMN(Dold_variabelinfo!$E:$E),0)</f>
        <v>1987-</v>
      </c>
      <c r="F41" s="71">
        <f>VLOOKUP($G41,Dold_variabelinfo!$A:$F,COLUMN(Dold_variabelinfo!$F:$F),0)</f>
        <v>0</v>
      </c>
      <c r="G41" s="45" t="s">
        <v>380</v>
      </c>
      <c r="H41" s="196" t="b">
        <v>0</v>
      </c>
      <c r="I41" s="58">
        <f t="shared" si="2"/>
        <v>0</v>
      </c>
      <c r="J41" s="58">
        <f t="shared" si="3"/>
        <v>0</v>
      </c>
    </row>
    <row r="42" spans="1:10" x14ac:dyDescent="0.3">
      <c r="A42" s="6"/>
      <c r="B42" s="70" t="str">
        <f>VLOOKUP($G42,Dold_variabelinfo!$A:$D,COLUMN(Dold_variabelinfo!$B:$B),0)</f>
        <v>OPERERAD</v>
      </c>
      <c r="C42" s="71" t="str">
        <f>VLOOKUP($G42,Dold_variabelinfo!$A:$D,COLUMN(Dold_variabelinfo!$C:$C),0)</f>
        <v>Opererad inom 4 veckor före dödsfallet</v>
      </c>
      <c r="D42" s="71" t="str">
        <f>VLOOKUP($G42,Dold_variabelinfo!$A:$D,COLUMN(Dold_variabelinfo!$D:$D),0)</f>
        <v>Om operation företagits inom 4 veckor innan dödsfallet</v>
      </c>
      <c r="E42" s="70" t="str">
        <f>VLOOKUP($G42,Dold_variabelinfo!$A:$F,COLUMN(Dold_variabelinfo!$E:$E),0)</f>
        <v>1987-</v>
      </c>
      <c r="F42" s="71">
        <f>VLOOKUP($G42,Dold_variabelinfo!$A:$F,COLUMN(Dold_variabelinfo!$F:$F),0)</f>
        <v>0</v>
      </c>
      <c r="G42" s="45" t="s">
        <v>381</v>
      </c>
      <c r="H42" s="196" t="b">
        <v>0</v>
      </c>
      <c r="I42" s="58">
        <f t="shared" si="2"/>
        <v>0</v>
      </c>
      <c r="J42" s="58">
        <f t="shared" si="3"/>
        <v>0</v>
      </c>
    </row>
    <row r="43" spans="1:10" ht="40.5" x14ac:dyDescent="0.3">
      <c r="A43" s="6"/>
      <c r="B43" s="70" t="str">
        <f>VLOOKUP($G43,Dold_variabelinfo!$A:$D,COLUMN(Dold_variabelinfo!$B:$B),0)</f>
        <v>PNRQ</v>
      </c>
      <c r="C43" s="71" t="str">
        <f>VLOOKUP($G43,Dold_variabelinfo!$A:$D,COLUMN(Dold_variabelinfo!$C:$C),0)</f>
        <v>Personnummerkvalitet</v>
      </c>
      <c r="D43" s="71" t="str">
        <f>VLOOKUP($G43,Dold_variabelinfo!$A:$D,COLUMN(Dold_variabelinfo!$D:$D),0)</f>
        <v>Variabel som visar kvaliteten på ett personnummer enligt vissa förutbestämda regler. Variabeln är skapad med hjälp av standardmacrot checkpnr</v>
      </c>
      <c r="E43" s="70" t="str">
        <f>VLOOKUP($G43,Dold_variabelinfo!$A:$F,COLUMN(Dold_variabelinfo!$E:$E),0)</f>
        <v>1952-</v>
      </c>
      <c r="F43" s="71" t="str">
        <f>VLOOKUP($G43,Dold_variabelinfo!$A:$F,COLUMN(Dold_variabelinfo!$F:$F),0)</f>
        <v>Finns med i avi</v>
      </c>
      <c r="G43" s="45" t="s">
        <v>841</v>
      </c>
      <c r="H43" s="196" t="b">
        <v>0</v>
      </c>
      <c r="I43" s="58">
        <f t="shared" si="2"/>
        <v>0</v>
      </c>
      <c r="J43" s="58">
        <f t="shared" si="3"/>
        <v>0</v>
      </c>
    </row>
    <row r="44" spans="1:10" x14ac:dyDescent="0.3">
      <c r="A44" s="6"/>
      <c r="B44" s="70" t="str">
        <f>VLOOKUP($G44,Dold_variabelinfo!$A:$D,COLUMN(Dold_variabelinfo!$B:$B),0)</f>
        <v>PRELSLUT</v>
      </c>
      <c r="C44" s="71" t="str">
        <f>VLOOKUP($G44,Dold_variabelinfo!$A:$D,COLUMN(Dold_variabelinfo!$C:$C),0)</f>
        <v>Preliminärt eller slutgiltigt dödsbevis</v>
      </c>
      <c r="D44" s="71">
        <f>VLOOKUP($G44,Dold_variabelinfo!$A:$D,COLUMN(Dold_variabelinfo!$D:$D),0)</f>
        <v>0</v>
      </c>
      <c r="E44" s="70" t="str">
        <f>VLOOKUP($G44,Dold_variabelinfo!$A:$F,COLUMN(Dold_variabelinfo!$E:$E),0)</f>
        <v>1987-1996</v>
      </c>
      <c r="F44" s="71">
        <f>VLOOKUP($G44,Dold_variabelinfo!$A:$F,COLUMN(Dold_variabelinfo!$F:$F),0)</f>
        <v>0</v>
      </c>
      <c r="G44" s="45" t="s">
        <v>854</v>
      </c>
      <c r="H44" s="196" t="b">
        <v>0</v>
      </c>
      <c r="I44" s="58">
        <f t="shared" si="2"/>
        <v>0</v>
      </c>
      <c r="J44" s="58">
        <f t="shared" si="3"/>
        <v>0</v>
      </c>
    </row>
    <row r="45" spans="1:10" ht="94.5" x14ac:dyDescent="0.3">
      <c r="A45" s="6"/>
      <c r="B45" s="70" t="str">
        <f>VLOOKUP($G45,Dold_variabelinfo!$A:$D,COLUMN(Dold_variabelinfo!$B:$B),0)</f>
        <v>RO1-RO48</v>
      </c>
      <c r="C45" s="71" t="str">
        <f>VLOOKUP($G45,Dold_variabelinfo!$A:$D,COLUMN(Dold_variabelinfo!$C:$C),0)</f>
        <v>Position på intyget för MORSAK01-MORSAK48</v>
      </c>
      <c r="D45" s="71" t="str">
        <f>VLOOKUP($G45,Dold_variabelinfo!$A:$D,COLUMN(Dold_variabelinfo!$D:$D),0)</f>
        <v>Vilken rad och vilken plats på intyget som diagnosen stod</v>
      </c>
      <c r="E45" s="70" t="str">
        <f>VLOOKUP($G45,Dold_variabelinfo!$A:$F,COLUMN(Dold_variabelinfo!$E:$E),0)</f>
        <v>1987-</v>
      </c>
      <c r="F45" s="71" t="str">
        <f>VLOOKUP($G45,Dold_variabelinfo!$A:$F,COLUMN(Dold_variabelinfo!$F:$F),0)</f>
        <v>Rekommenderad variabel för att ta hänsyn till kausalitet bland MORSAK1-MORSAK48. Vissa sjukdomar på intgyget är bidragande till dödsfallet, och vissa sjukdomar eller skadehändelser uppstår i en kausal kedja. Genom RO1-RO48 identifierar man dessa olika dödsorsaker</v>
      </c>
      <c r="G45" s="45" t="s">
        <v>382</v>
      </c>
      <c r="H45" s="196" t="b">
        <v>0</v>
      </c>
      <c r="I45" s="58">
        <f t="shared" si="2"/>
        <v>0</v>
      </c>
      <c r="J45" s="58">
        <f t="shared" si="3"/>
        <v>0</v>
      </c>
    </row>
    <row r="46" spans="1:10" x14ac:dyDescent="0.3">
      <c r="A46" s="6"/>
      <c r="B46" s="70" t="str">
        <f>VLOOKUP($G46,Dold_variabelinfo!$A:$D,COLUMN(Dold_variabelinfo!$B:$B),0)</f>
        <v>STORSTAD</v>
      </c>
      <c r="C46" s="71" t="str">
        <f>VLOOKUP($G46,Dold_variabelinfo!$A:$D,COLUMN(Dold_variabelinfo!$C:$C),0)</f>
        <v>Storstadsområde</v>
      </c>
      <c r="D46" s="71" t="str">
        <f>VLOOKUP($G46,Dold_variabelinfo!$A:$D,COLUMN(Dold_variabelinfo!$D:$D),0)</f>
        <v xml:space="preserve">Anger var den avlidne var folkbokförd </v>
      </c>
      <c r="E46" s="70" t="str">
        <f>VLOOKUP($G46,Dold_variabelinfo!$A:$F,COLUMN(Dold_variabelinfo!$E:$E),0)</f>
        <v>1969-1996</v>
      </c>
      <c r="F46" s="71">
        <f>VLOOKUP($G46,Dold_variabelinfo!$A:$F,COLUMN(Dold_variabelinfo!$F:$F),0)</f>
        <v>0</v>
      </c>
      <c r="G46" s="45" t="s">
        <v>383</v>
      </c>
      <c r="H46" s="196" t="b">
        <v>0</v>
      </c>
      <c r="I46" s="58">
        <f t="shared" si="2"/>
        <v>0</v>
      </c>
      <c r="J46" s="58">
        <f t="shared" si="3"/>
        <v>0</v>
      </c>
    </row>
    <row r="47" spans="1:10" x14ac:dyDescent="0.3">
      <c r="A47" s="6"/>
      <c r="B47" s="70" t="str">
        <f>VLOOKUP($G47,Dold_variabelinfo!$A:$D,COLUMN(Dold_variabelinfo!$B:$B),0)</f>
        <v>UBASIC</v>
      </c>
      <c r="C47" s="71" t="str">
        <f>VLOOKUP($G47,Dold_variabelinfo!$A:$D,COLUMN(Dold_variabelinfo!$C:$C),0)</f>
        <v>Basic list-kod för ULORSAK</v>
      </c>
      <c r="D47" s="71" t="str">
        <f>VLOOKUP($G47,Dold_variabelinfo!$A:$D,COLUMN(Dold_variabelinfo!$D:$D),0)</f>
        <v>Baslista</v>
      </c>
      <c r="E47" s="70" t="str">
        <f>VLOOKUP($G47,Dold_variabelinfo!$A:$F,COLUMN(Dold_variabelinfo!$E:$E),0)</f>
        <v>1987-1996</v>
      </c>
      <c r="F47" s="71">
        <f>VLOOKUP($G47,Dold_variabelinfo!$A:$F,COLUMN(Dold_variabelinfo!$F:$F),0)</f>
        <v>0</v>
      </c>
      <c r="G47" s="45" t="s">
        <v>384</v>
      </c>
      <c r="H47" s="196" t="b">
        <v>0</v>
      </c>
      <c r="I47" s="58">
        <f t="shared" si="2"/>
        <v>0</v>
      </c>
      <c r="J47" s="58">
        <f t="shared" si="3"/>
        <v>0</v>
      </c>
    </row>
    <row r="48" spans="1:10" x14ac:dyDescent="0.3">
      <c r="A48" s="6"/>
      <c r="B48" s="70" t="str">
        <f>VLOOKUP($G48,Dold_variabelinfo!$A:$D,COLUMN(Dold_variabelinfo!$B:$B),0)</f>
        <v>UNORDL</v>
      </c>
      <c r="C48" s="71" t="str">
        <f>VLOOKUP($G48,Dold_variabelinfo!$A:$D,COLUMN(Dold_variabelinfo!$C:$C),0)</f>
        <v>Kod i nordisk lista för ULORSAK</v>
      </c>
      <c r="D48" s="71" t="str">
        <f>VLOOKUP($G48,Dold_variabelinfo!$A:$D,COLUMN(Dold_variabelinfo!$D:$D),0)</f>
        <v>Nordisk lista</v>
      </c>
      <c r="E48" s="70" t="str">
        <f>VLOOKUP($G48,Dold_variabelinfo!$A:$F,COLUMN(Dold_variabelinfo!$E:$E),0)</f>
        <v>1987-1996</v>
      </c>
      <c r="F48" s="71">
        <f>VLOOKUP($G48,Dold_variabelinfo!$A:$F,COLUMN(Dold_variabelinfo!$F:$F),0)</f>
        <v>0</v>
      </c>
      <c r="G48" s="45" t="s">
        <v>386</v>
      </c>
      <c r="H48" s="196" t="b">
        <v>0</v>
      </c>
      <c r="I48" s="58">
        <f t="shared" si="2"/>
        <v>0</v>
      </c>
      <c r="J48" s="58">
        <f t="shared" si="3"/>
        <v>0</v>
      </c>
    </row>
    <row r="49" spans="1:10" x14ac:dyDescent="0.3">
      <c r="D49" s="27"/>
      <c r="F49" s="27"/>
    </row>
    <row r="50" spans="1:10" s="6" customFormat="1" ht="17.25" x14ac:dyDescent="0.3">
      <c r="B50" s="228" t="s">
        <v>892</v>
      </c>
      <c r="C50" s="228"/>
      <c r="D50" s="37"/>
      <c r="F50" s="28"/>
      <c r="G50" s="130"/>
    </row>
    <row r="51" spans="1:10" s="6" customFormat="1" ht="17.25" x14ac:dyDescent="0.3">
      <c r="B51" s="38" t="s">
        <v>893</v>
      </c>
      <c r="C51" s="42"/>
      <c r="D51" s="37"/>
      <c r="F51" s="28"/>
      <c r="G51" s="130"/>
    </row>
    <row r="52" spans="1:10" ht="27" x14ac:dyDescent="0.3">
      <c r="A52" s="6"/>
      <c r="B52" s="66" t="str">
        <f>VLOOKUP($G52,Dold_variabelinfo!$A:$D,COLUMN(Dold_variabelinfo!$B:$B),0)</f>
        <v>DODSDATN</v>
      </c>
      <c r="C52" s="67" t="str">
        <f>VLOOKUP($G52,Dold_variabelinfo!$A:$D,COLUMN(Dold_variabelinfo!$C:$C),0)</f>
        <v>Datum för dödsfall</v>
      </c>
      <c r="D52" s="67" t="str">
        <f>VLOOKUP($G52,Dold_variabelinfo!$A:$D,COLUMN(Dold_variabelinfo!$D:$D),0)</f>
        <v>Den avlidnes dödsdatum. Antal dagar från år 1960-01-01 fram t.o.m. DODSDATN, numeriskt</v>
      </c>
      <c r="E52" s="66" t="str">
        <f>VLOOKUP($G52,Dold_variabelinfo!$A:$F,COLUMN(Dold_variabelinfo!$E:$E),0)</f>
        <v>1961-</v>
      </c>
      <c r="F52" s="67" t="str">
        <f>VLOOKUP($G52,Dold_variabelinfo!$A:$F,COLUMN(Dold_variabelinfo!$F:$F),0)</f>
        <v>Större bortfall än dess alfanumeriska motsvarighet, finns med i avi</v>
      </c>
      <c r="G52" s="45" t="s">
        <v>357</v>
      </c>
      <c r="H52" s="196" t="b">
        <v>0</v>
      </c>
      <c r="I52" s="58">
        <f t="shared" ref="I52:I59" si="4">IF(H52,1,0)</f>
        <v>0</v>
      </c>
      <c r="J52" s="58">
        <f t="shared" ref="J52:J59" si="5">I52</f>
        <v>0</v>
      </c>
    </row>
    <row r="53" spans="1:10" s="58" customFormat="1" x14ac:dyDescent="0.3">
      <c r="A53" s="57"/>
      <c r="B53" s="131" t="str">
        <f>VLOOKUP($G53,Dold_variabelinfo!$A:$D,COLUMN(Dold_variabelinfo!$B:$B),0)</f>
        <v>FASTNR</v>
      </c>
      <c r="C53" s="132" t="str">
        <f>VLOOKUP($G53,Dold_variabelinfo!$A:$D,COLUMN(Dold_variabelinfo!$C:$C),0)</f>
        <v>Fastighetsnummer</v>
      </c>
      <c r="D53" s="132" t="str">
        <f>VLOOKUP($G53,Dold_variabelinfo!$A:$D,COLUMN(Dold_variabelinfo!$D:$D),0)</f>
        <v>Lopnr till fastighet</v>
      </c>
      <c r="E53" s="131" t="str">
        <f>VLOOKUP($G53,Dold_variabelinfo!$A:$F,COLUMN(Dold_variabelinfo!$E:$E),0)</f>
        <v>1982-1996</v>
      </c>
      <c r="F53" s="132" t="str">
        <f>VLOOKUP($G53,Dold_variabelinfo!$A:$F,COLUMN(Dold_variabelinfo!$F:$F),0)</f>
        <v>Tillför sällan relevant information</v>
      </c>
      <c r="G53" s="128" t="s">
        <v>361</v>
      </c>
      <c r="H53" s="195" t="b">
        <v>0</v>
      </c>
      <c r="I53" s="58">
        <f t="shared" ref="I53:I58" si="6">IF(H53,1,0)</f>
        <v>0</v>
      </c>
      <c r="J53" s="58">
        <f t="shared" ref="J53:J58" si="7">I53</f>
        <v>0</v>
      </c>
    </row>
    <row r="54" spans="1:10" ht="27" x14ac:dyDescent="0.3">
      <c r="A54" s="6"/>
      <c r="B54" s="131" t="str">
        <f>VLOOKUP($G54,Dold_variabelinfo!$A:$D,COLUMN(Dold_variabelinfo!$B:$B),0)</f>
        <v>FLAND</v>
      </c>
      <c r="C54" s="132" t="str">
        <f>VLOOKUP($G54,Dold_variabelinfo!$A:$D,COLUMN(Dold_variabelinfo!$C:$C),0)</f>
        <v>Födelseland (Grupperat på 11 kategorier)</v>
      </c>
      <c r="D54" s="132" t="str">
        <f>VLOOKUP($G54,Dold_variabelinfo!$A:$D,COLUMN(Dold_variabelinfo!$D:$D),0)</f>
        <v>Det land den avlidne föddes i</v>
      </c>
      <c r="E54" s="131" t="str">
        <f>VLOOKUP($G54,Dold_variabelinfo!$A:$F,COLUMN(Dold_variabelinfo!$E:$E),0)</f>
        <v>1997-</v>
      </c>
      <c r="F54" s="132" t="str">
        <f>VLOOKUP($G54,Dold_variabelinfo!$A:$F,COLUMN(Dold_variabelinfo!$F:$F),0)</f>
        <v>För enskilda länder krävs särskild motivering. Uppgift från SCB</v>
      </c>
      <c r="G54" s="45" t="s">
        <v>363</v>
      </c>
      <c r="H54" s="196" t="b">
        <v>0</v>
      </c>
      <c r="I54" s="58">
        <f t="shared" si="6"/>
        <v>0</v>
      </c>
      <c r="J54" s="58">
        <f t="shared" si="7"/>
        <v>0</v>
      </c>
    </row>
    <row r="55" spans="1:10" ht="27" x14ac:dyDescent="0.3">
      <c r="A55" s="6"/>
      <c r="B55" s="131" t="str">
        <f>VLOOKUP($G55,Dold_variabelinfo!$A:$D,COLUMN(Dold_variabelinfo!$B:$B),0)</f>
        <v>FODDAT</v>
      </c>
      <c r="C55" s="132" t="str">
        <f>VLOOKUP($G55,Dold_variabelinfo!$A:$D,COLUMN(Dold_variabelinfo!$C:$C),0)</f>
        <v>Födelsedatum (Lämnas ut som År-Mån)</v>
      </c>
      <c r="D55" s="132" t="str">
        <f>VLOOKUP($G55,Dold_variabelinfo!$A:$D,COLUMN(Dold_variabelinfo!$D:$D),0)</f>
        <v>Den avlidnes födelsedatum, alfanumeriskt</v>
      </c>
      <c r="E55" s="131" t="str">
        <f>VLOOKUP($G55,Dold_variabelinfo!$A:$F,COLUMN(Dold_variabelinfo!$E:$E),0)</f>
        <v>1952-</v>
      </c>
      <c r="F55" s="132" t="str">
        <f>VLOOKUP($G55,Dold_variabelinfo!$A:$F,COLUMN(Dold_variabelinfo!$F:$F),0)</f>
        <v>Finns med i avi. För fullständigt datum krävs särskild motivering</v>
      </c>
      <c r="G55" s="45" t="s">
        <v>366</v>
      </c>
      <c r="H55" s="196" t="b">
        <v>0</v>
      </c>
      <c r="I55" s="58">
        <f t="shared" si="6"/>
        <v>0</v>
      </c>
      <c r="J55" s="58">
        <f t="shared" si="7"/>
        <v>0</v>
      </c>
    </row>
    <row r="56" spans="1:10" ht="27" x14ac:dyDescent="0.3">
      <c r="A56" s="6"/>
      <c r="B56" s="131" t="str">
        <f>VLOOKUP($G56,Dold_variabelinfo!$A:$D,COLUMN(Dold_variabelinfo!$B:$B),0)</f>
        <v>FODDATN</v>
      </c>
      <c r="C56" s="132" t="str">
        <f>VLOOKUP($G56,Dold_variabelinfo!$A:$D,COLUMN(Dold_variabelinfo!$C:$C),0)</f>
        <v>Födelsedatum (Lämnas ut som År-Mån)</v>
      </c>
      <c r="D56" s="132" t="str">
        <f>VLOOKUP($G56,Dold_variabelinfo!$A:$D,COLUMN(Dold_variabelinfo!$D:$D),0)</f>
        <v>Den avlidnes födelsedatum, numeriskt</v>
      </c>
      <c r="E56" s="131" t="str">
        <f>VLOOKUP($G56,Dold_variabelinfo!$A:$F,COLUMN(Dold_variabelinfo!$E:$E),0)</f>
        <v>1952-</v>
      </c>
      <c r="F56" s="132" t="str">
        <f>VLOOKUP($G56,Dold_variabelinfo!$A:$F,COLUMN(Dold_variabelinfo!$F:$F),0)</f>
        <v>Finns med i avi. För fullständigt datum krävs särskild motivering</v>
      </c>
      <c r="G56" s="45" t="s">
        <v>367</v>
      </c>
      <c r="H56" s="196" t="b">
        <v>0</v>
      </c>
      <c r="I56" s="58">
        <f t="shared" si="6"/>
        <v>0</v>
      </c>
      <c r="J56" s="58">
        <f t="shared" si="7"/>
        <v>0</v>
      </c>
    </row>
    <row r="57" spans="1:10" ht="27" x14ac:dyDescent="0.3">
      <c r="A57" s="6"/>
      <c r="B57" s="131" t="str">
        <f>VLOOKUP($G57,Dold_variabelinfo!$A:$D,COLUMN(Dold_variabelinfo!$B:$B),0)</f>
        <v>FODLAND</v>
      </c>
      <c r="C57" s="132" t="str">
        <f>VLOOKUP($G57,Dold_variabelinfo!$A:$D,COLUMN(Dold_variabelinfo!$C:$C),0)</f>
        <v>Födelseland (Grupperat på 11 kategorier)</v>
      </c>
      <c r="D57" s="132" t="str">
        <f>VLOOKUP($G57,Dold_variabelinfo!$A:$D,COLUMN(Dold_variabelinfo!$D:$D),0)</f>
        <v>Det land den avlidne föddes i</v>
      </c>
      <c r="E57" s="131" t="str">
        <f>VLOOKUP($G57,Dold_variabelinfo!$A:$F,COLUMN(Dold_variabelinfo!$E:$E),0)</f>
        <v>1961-</v>
      </c>
      <c r="F57" s="132" t="str">
        <f>VLOOKUP($G57,Dold_variabelinfo!$A:$F,COLUMN(Dold_variabelinfo!$F:$F),0)</f>
        <v>För enskilda länder krävs särskild motivering. Uppgift från SCB</v>
      </c>
      <c r="G57" s="45" t="s">
        <v>368</v>
      </c>
      <c r="H57" s="196" t="b">
        <v>0</v>
      </c>
      <c r="I57" s="58">
        <f t="shared" si="6"/>
        <v>0</v>
      </c>
      <c r="J57" s="58">
        <f t="shared" si="7"/>
        <v>0</v>
      </c>
    </row>
    <row r="58" spans="1:10" ht="40.5" x14ac:dyDescent="0.3">
      <c r="A58" s="6"/>
      <c r="B58" s="79" t="str">
        <f>VLOOKUP($G58,Dold_variabelinfo!$A:$D,COLUMN(Dold_variabelinfo!$B:$B),0)</f>
        <v>KLINIK</v>
      </c>
      <c r="C58" s="78" t="str">
        <f>VLOOKUP($G58,Dold_variabelinfo!$A:$D,COLUMN(Dold_variabelinfo!$C:$C),0)</f>
        <v>Klinik där dödsbeviset utfärdats</v>
      </c>
      <c r="D58" s="78" t="str">
        <f>VLOOKUP($G58,Dold_variabelinfo!$A:$D,COLUMN(Dold_variabelinfo!$D:$D),0)</f>
        <v>Kod enligt Socialstyrelsens förteckning över sjukvårdsanläggningar för kliniken där dödsbeviset utfärdats. Klinikkoden har 3 siffror</v>
      </c>
      <c r="E58" s="79" t="str">
        <f>VLOOKUP($G58,Dold_variabelinfo!$A:$F,COLUMN(Dold_variabelinfo!$E:$E),0)</f>
        <v>1987-1996</v>
      </c>
      <c r="F58" s="78" t="str">
        <f>VLOOKUP($G58,Dold_variabelinfo!$A:$F,COLUMN(Dold_variabelinfo!$F:$F),0)</f>
        <v>Dålig kvalité</v>
      </c>
      <c r="G58" s="45" t="s">
        <v>373</v>
      </c>
      <c r="H58" s="196" t="b">
        <v>0</v>
      </c>
      <c r="I58" s="58">
        <f t="shared" si="6"/>
        <v>0</v>
      </c>
      <c r="J58" s="58">
        <f t="shared" si="7"/>
        <v>0</v>
      </c>
    </row>
    <row r="59" spans="1:10" ht="27" x14ac:dyDescent="0.3">
      <c r="A59" s="6"/>
      <c r="B59" s="68" t="str">
        <f>VLOOKUP($G59,Dold_variabelinfo!$A:$D,COLUMN(Dold_variabelinfo!$B:$B),0)</f>
        <v>LKF</v>
      </c>
      <c r="C59" s="69" t="str">
        <f>VLOOKUP($G59,Dold_variabelinfo!$A:$D,COLUMN(Dold_variabelinfo!$C:$C),0)</f>
        <v>Folkbokföringsort</v>
      </c>
      <c r="D59" s="69" t="str">
        <f>VLOOKUP($G59,Dold_variabelinfo!$A:$D,COLUMN(Dold_variabelinfo!$D:$D),0)</f>
        <v>Län, kommun, församling där den avlidne var folkbokförd vid tidpunkten för dödsfallet</v>
      </c>
      <c r="E59" s="68" t="str">
        <f>VLOOKUP($G59,Dold_variabelinfo!$A:$F,COLUMN(Dold_variabelinfo!$E:$E),0)</f>
        <v>1952-2015</v>
      </c>
      <c r="F59" s="69" t="str">
        <f>VLOOKUP($G59,Dold_variabelinfo!$A:$F,COLUMN(Dold_variabelinfo!$F:$F),0)</f>
        <v>Församling kräver särskild motivering. Uppgift från SCB</v>
      </c>
      <c r="G59" s="45" t="s">
        <v>853</v>
      </c>
      <c r="H59" s="196" t="b">
        <v>0</v>
      </c>
      <c r="I59" s="58">
        <f t="shared" si="4"/>
        <v>0</v>
      </c>
      <c r="J59" s="58">
        <f t="shared" si="5"/>
        <v>0</v>
      </c>
    </row>
    <row r="60" spans="1:10" x14ac:dyDescent="0.3">
      <c r="A60" s="6"/>
      <c r="B60" s="68" t="str">
        <f>VLOOKUP($G60,Dold_variabelinfo!$A:$D,COLUMN(Dold_variabelinfo!$B:$B),0)</f>
        <v>NATION</v>
      </c>
      <c r="C60" s="69" t="str">
        <f>VLOOKUP($G60,Dold_variabelinfo!$A:$D,COLUMN(Dold_variabelinfo!$C:$C),0)</f>
        <v>Land för medborgarskap (Grupperat på 11 kategorier)</v>
      </c>
      <c r="D60" s="69" t="str">
        <f>VLOOKUP($G60,Dold_variabelinfo!$A:$D,COLUMN(Dold_variabelinfo!$D:$D),0)</f>
        <v>Nationalitet</v>
      </c>
      <c r="E60" s="68" t="str">
        <f>VLOOKUP($G60,Dold_variabelinfo!$A:$F,COLUMN(Dold_variabelinfo!$E:$E),0)</f>
        <v>1961-</v>
      </c>
      <c r="F60" s="69" t="str">
        <f>VLOOKUP($G60,Dold_variabelinfo!$A:$F,COLUMN(Dold_variabelinfo!$F:$F),0)</f>
        <v xml:space="preserve">För enskilda länder krävs särskild motivering </v>
      </c>
      <c r="G60" s="45" t="s">
        <v>377</v>
      </c>
      <c r="H60" s="196" t="b">
        <v>0</v>
      </c>
      <c r="I60" s="58">
        <f>IF(H60,1,0)</f>
        <v>0</v>
      </c>
      <c r="J60" s="58">
        <f>I60</f>
        <v>0</v>
      </c>
    </row>
    <row r="61" spans="1:10" ht="27" x14ac:dyDescent="0.3">
      <c r="A61" s="6"/>
      <c r="B61" s="68" t="str">
        <f>VLOOKUP($G61,Dold_variabelinfo!$A:$D,COLUMN(Dold_variabelinfo!$B:$B),0)</f>
        <v>NATION_FOBUTL</v>
      </c>
      <c r="C61" s="69" t="str">
        <f>VLOOKUP($G61,Dold_variabelinfo!$A:$D,COLUMN(Dold_variabelinfo!$C:$C),0)</f>
        <v>Land för ej folkbokförda i Sverige (Grupperat på 11 kategorier)</v>
      </c>
      <c r="D61" s="69" t="str">
        <f>VLOOKUP($G61,Dold_variabelinfo!$A:$D,COLUMN(Dold_variabelinfo!$D:$D),0)</f>
        <v>Nationstillhörighet/folkbokföringsland för avlidna som vid dödstillfället inte var folkbokförda i Sverige</v>
      </c>
      <c r="E61" s="68" t="str">
        <f>VLOOKUP($G61,Dold_variabelinfo!$A:$F,COLUMN(Dold_variabelinfo!$E:$E),0)</f>
        <v>2012-</v>
      </c>
      <c r="F61" s="69" t="str">
        <f>VLOOKUP($G61,Dold_variabelinfo!$A:$F,COLUMN(Dold_variabelinfo!$F:$F),0)</f>
        <v xml:space="preserve">För enskilda länder krävs särskild motivering </v>
      </c>
      <c r="G61" s="45" t="s">
        <v>378</v>
      </c>
      <c r="H61" s="196" t="b">
        <v>0</v>
      </c>
      <c r="I61" s="58">
        <f>IF(H61,1,0)</f>
        <v>0</v>
      </c>
      <c r="J61" s="58">
        <f>I61</f>
        <v>0</v>
      </c>
    </row>
  </sheetData>
  <sheetProtection algorithmName="SHA-512" hashValue="8YpEQk0Jc4xDVoVzlNzSoeyd9edFQdLFE4mOofo5loUVbPtXzcVcf6RU8xuhoI7bRMo4MdGR40NMlDjS4EWHuw==" saltValue="fCeHEKx1rKWBlVENNqX1qA==" spinCount="100000" sheet="1" objects="1" scenarios="1" selectLockedCells="1" selectUnlockedCells="1"/>
  <mergeCells count="4">
    <mergeCell ref="B50:C50"/>
    <mergeCell ref="B10:C10"/>
    <mergeCell ref="G1:I1"/>
    <mergeCell ref="B3:C3"/>
  </mergeCells>
  <conditionalFormatting sqref="F46:F48 F4:F8 F36:F37 F52:F53 F27:F34 F58 F39:F43 F62:F1048576">
    <cfRule type="cellIs" dxfId="83" priority="28" operator="equal">
      <formula>0</formula>
    </cfRule>
  </conditionalFormatting>
  <conditionalFormatting sqref="F1 F45 F11:F25">
    <cfRule type="cellIs" dxfId="82" priority="27" operator="equal">
      <formula>0</formula>
    </cfRule>
  </conditionalFormatting>
  <conditionalFormatting sqref="F26">
    <cfRule type="cellIs" dxfId="81" priority="26" operator="equal">
      <formula>0</formula>
    </cfRule>
  </conditionalFormatting>
  <conditionalFormatting sqref="F35">
    <cfRule type="cellIs" dxfId="80" priority="24" operator="equal">
      <formula>0</formula>
    </cfRule>
  </conditionalFormatting>
  <conditionalFormatting sqref="F38">
    <cfRule type="cellIs" dxfId="79" priority="22" operator="equal">
      <formula>0</formula>
    </cfRule>
  </conditionalFormatting>
  <conditionalFormatting sqref="F44">
    <cfRule type="cellIs" dxfId="78" priority="19" operator="equal">
      <formula>0</formula>
    </cfRule>
  </conditionalFormatting>
  <conditionalFormatting sqref="F3">
    <cfRule type="cellIs" dxfId="77" priority="17" operator="equal">
      <formula>0</formula>
    </cfRule>
  </conditionalFormatting>
  <conditionalFormatting sqref="F9:F10">
    <cfRule type="cellIs" dxfId="76" priority="16" operator="equal">
      <formula>0</formula>
    </cfRule>
  </conditionalFormatting>
  <conditionalFormatting sqref="F49">
    <cfRule type="cellIs" dxfId="75" priority="14" operator="equal">
      <formula>0</formula>
    </cfRule>
  </conditionalFormatting>
  <conditionalFormatting sqref="F50:F51">
    <cfRule type="cellIs" dxfId="74" priority="12" operator="equal">
      <formula>0</formula>
    </cfRule>
  </conditionalFormatting>
  <conditionalFormatting sqref="F2">
    <cfRule type="cellIs" dxfId="73" priority="11" operator="equal">
      <formula>0</formula>
    </cfRule>
  </conditionalFormatting>
  <conditionalFormatting sqref="F2">
    <cfRule type="cellIs" dxfId="72" priority="10" operator="equal">
      <formula>0</formula>
    </cfRule>
  </conditionalFormatting>
  <conditionalFormatting sqref="F59">
    <cfRule type="cellIs" dxfId="71" priority="9" operator="equal">
      <formula>0</formula>
    </cfRule>
  </conditionalFormatting>
  <conditionalFormatting sqref="F53 F58">
    <cfRule type="cellIs" dxfId="70" priority="7" operator="equal">
      <formula>0</formula>
    </cfRule>
  </conditionalFormatting>
  <conditionalFormatting sqref="F54">
    <cfRule type="cellIs" dxfId="69" priority="6" operator="equal">
      <formula>0</formula>
    </cfRule>
  </conditionalFormatting>
  <conditionalFormatting sqref="F54">
    <cfRule type="cellIs" dxfId="68" priority="5" operator="equal">
      <formula>0</formula>
    </cfRule>
  </conditionalFormatting>
  <conditionalFormatting sqref="F55:F57">
    <cfRule type="cellIs" dxfId="67" priority="4" operator="equal">
      <formula>0</formula>
    </cfRule>
  </conditionalFormatting>
  <conditionalFormatting sqref="F55:F57">
    <cfRule type="cellIs" dxfId="66" priority="3" operator="equal">
      <formula>0</formula>
    </cfRule>
  </conditionalFormatting>
  <conditionalFormatting sqref="F60">
    <cfRule type="cellIs" dxfId="65" priority="2" operator="equal">
      <formula>0</formula>
    </cfRule>
  </conditionalFormatting>
  <conditionalFormatting sqref="F61">
    <cfRule type="cellIs" dxfId="64" priority="1" operator="equal">
      <formula>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0</xdr:col>
                    <xdr:colOff>0</xdr:colOff>
                    <xdr:row>3</xdr:row>
                    <xdr:rowOff>76200</xdr:rowOff>
                  </from>
                  <to>
                    <xdr:col>0</xdr:col>
                    <xdr:colOff>161925</xdr:colOff>
                    <xdr:row>3</xdr:row>
                    <xdr:rowOff>266700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0</xdr:col>
                    <xdr:colOff>0</xdr:colOff>
                    <xdr:row>4</xdr:row>
                    <xdr:rowOff>238125</xdr:rowOff>
                  </from>
                  <to>
                    <xdr:col>0</xdr:col>
                    <xdr:colOff>161925</xdr:colOff>
                    <xdr:row>4</xdr:row>
                    <xdr:rowOff>438150</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0</xdr:col>
                    <xdr:colOff>0</xdr:colOff>
                    <xdr:row>5</xdr:row>
                    <xdr:rowOff>238125</xdr:rowOff>
                  </from>
                  <to>
                    <xdr:col>0</xdr:col>
                    <xdr:colOff>161925</xdr:colOff>
                    <xdr:row>5</xdr:row>
                    <xdr:rowOff>438150</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0</xdr:col>
                    <xdr:colOff>0</xdr:colOff>
                    <xdr:row>6</xdr:row>
                    <xdr:rowOff>333375</xdr:rowOff>
                  </from>
                  <to>
                    <xdr:col>0</xdr:col>
                    <xdr:colOff>161925</xdr:colOff>
                    <xdr:row>6</xdr:row>
                    <xdr:rowOff>523875</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0</xdr:colOff>
                    <xdr:row>7</xdr:row>
                    <xdr:rowOff>76200</xdr:rowOff>
                  </from>
                  <to>
                    <xdr:col>0</xdr:col>
                    <xdr:colOff>161925</xdr:colOff>
                    <xdr:row>7</xdr:row>
                    <xdr:rowOff>266700</xdr:rowOff>
                  </to>
                </anchor>
              </controlPr>
            </control>
          </mc:Choice>
        </mc:AlternateContent>
        <mc:AlternateContent xmlns:mc="http://schemas.openxmlformats.org/markup-compatibility/2006">
          <mc:Choice Requires="x14">
            <control shapeId="9224" r:id="rId9" name="Check Box 8">
              <controlPr defaultSize="0" autoFill="0" autoLine="0" autoPict="0">
                <anchor moveWithCells="1">
                  <from>
                    <xdr:col>0</xdr:col>
                    <xdr:colOff>0</xdr:colOff>
                    <xdr:row>9</xdr:row>
                    <xdr:rowOff>200025</xdr:rowOff>
                  </from>
                  <to>
                    <xdr:col>0</xdr:col>
                    <xdr:colOff>161925</xdr:colOff>
                    <xdr:row>11</xdr:row>
                    <xdr:rowOff>19050</xdr:rowOff>
                  </to>
                </anchor>
              </controlPr>
            </control>
          </mc:Choice>
        </mc:AlternateContent>
        <mc:AlternateContent xmlns:mc="http://schemas.openxmlformats.org/markup-compatibility/2006">
          <mc:Choice Requires="x14">
            <control shapeId="9225" r:id="rId10" name="Check Box 9">
              <controlPr defaultSize="0" autoFill="0" autoLine="0" autoPict="0">
                <anchor moveWithCells="1">
                  <from>
                    <xdr:col>0</xdr:col>
                    <xdr:colOff>0</xdr:colOff>
                    <xdr:row>11</xdr:row>
                    <xdr:rowOff>247650</xdr:rowOff>
                  </from>
                  <to>
                    <xdr:col>0</xdr:col>
                    <xdr:colOff>161925</xdr:colOff>
                    <xdr:row>11</xdr:row>
                    <xdr:rowOff>438150</xdr:rowOff>
                  </to>
                </anchor>
              </controlPr>
            </control>
          </mc:Choice>
        </mc:AlternateContent>
        <mc:AlternateContent xmlns:mc="http://schemas.openxmlformats.org/markup-compatibility/2006">
          <mc:Choice Requires="x14">
            <control shapeId="9226" r:id="rId11" name="Check Box 10">
              <controlPr defaultSize="0" autoFill="0" autoLine="0" autoPict="0">
                <anchor moveWithCells="1">
                  <from>
                    <xdr:col>0</xdr:col>
                    <xdr:colOff>0</xdr:colOff>
                    <xdr:row>11</xdr:row>
                    <xdr:rowOff>619125</xdr:rowOff>
                  </from>
                  <to>
                    <xdr:col>0</xdr:col>
                    <xdr:colOff>161925</xdr:colOff>
                    <xdr:row>13</xdr:row>
                    <xdr:rowOff>47625</xdr:rowOff>
                  </to>
                </anchor>
              </controlPr>
            </control>
          </mc:Choice>
        </mc:AlternateContent>
        <mc:AlternateContent xmlns:mc="http://schemas.openxmlformats.org/markup-compatibility/2006">
          <mc:Choice Requires="x14">
            <control shapeId="9227" r:id="rId12" name="Check Box 11">
              <controlPr defaultSize="0" autoFill="0" autoLine="0" autoPict="0">
                <anchor moveWithCells="1">
                  <from>
                    <xdr:col>0</xdr:col>
                    <xdr:colOff>0</xdr:colOff>
                    <xdr:row>13</xdr:row>
                    <xdr:rowOff>66675</xdr:rowOff>
                  </from>
                  <to>
                    <xdr:col>0</xdr:col>
                    <xdr:colOff>161925</xdr:colOff>
                    <xdr:row>13</xdr:row>
                    <xdr:rowOff>257175</xdr:rowOff>
                  </to>
                </anchor>
              </controlPr>
            </control>
          </mc:Choice>
        </mc:AlternateContent>
        <mc:AlternateContent xmlns:mc="http://schemas.openxmlformats.org/markup-compatibility/2006">
          <mc:Choice Requires="x14">
            <control shapeId="9228" r:id="rId13" name="Check Box 12">
              <controlPr defaultSize="0" autoFill="0" autoLine="0" autoPict="0">
                <anchor moveWithCells="1">
                  <from>
                    <xdr:col>0</xdr:col>
                    <xdr:colOff>0</xdr:colOff>
                    <xdr:row>13</xdr:row>
                    <xdr:rowOff>304800</xdr:rowOff>
                  </from>
                  <to>
                    <xdr:col>0</xdr:col>
                    <xdr:colOff>161925</xdr:colOff>
                    <xdr:row>15</xdr:row>
                    <xdr:rowOff>38100</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0</xdr:col>
                    <xdr:colOff>0</xdr:colOff>
                    <xdr:row>15</xdr:row>
                    <xdr:rowOff>66675</xdr:rowOff>
                  </from>
                  <to>
                    <xdr:col>0</xdr:col>
                    <xdr:colOff>161925</xdr:colOff>
                    <xdr:row>15</xdr:row>
                    <xdr:rowOff>257175</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0</xdr:col>
                    <xdr:colOff>0</xdr:colOff>
                    <xdr:row>15</xdr:row>
                    <xdr:rowOff>314325</xdr:rowOff>
                  </from>
                  <to>
                    <xdr:col>0</xdr:col>
                    <xdr:colOff>161925</xdr:colOff>
                    <xdr:row>17</xdr:row>
                    <xdr:rowOff>38100</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0</xdr:col>
                    <xdr:colOff>0</xdr:colOff>
                    <xdr:row>17</xdr:row>
                    <xdr:rowOff>161925</xdr:rowOff>
                  </from>
                  <to>
                    <xdr:col>0</xdr:col>
                    <xdr:colOff>161925</xdr:colOff>
                    <xdr:row>17</xdr:row>
                    <xdr:rowOff>352425</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0</xdr:col>
                    <xdr:colOff>0</xdr:colOff>
                    <xdr:row>18</xdr:row>
                    <xdr:rowOff>85725</xdr:rowOff>
                  </from>
                  <to>
                    <xdr:col>0</xdr:col>
                    <xdr:colOff>161925</xdr:colOff>
                    <xdr:row>18</xdr:row>
                    <xdr:rowOff>276225</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0</xdr:col>
                    <xdr:colOff>0</xdr:colOff>
                    <xdr:row>18</xdr:row>
                    <xdr:rowOff>295275</xdr:rowOff>
                  </from>
                  <to>
                    <xdr:col>0</xdr:col>
                    <xdr:colOff>161925</xdr:colOff>
                    <xdr:row>20</xdr:row>
                    <xdr:rowOff>28575</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0</xdr:col>
                    <xdr:colOff>0</xdr:colOff>
                    <xdr:row>19</xdr:row>
                    <xdr:rowOff>180975</xdr:rowOff>
                  </from>
                  <to>
                    <xdr:col>0</xdr:col>
                    <xdr:colOff>161925</xdr:colOff>
                    <xdr:row>21</xdr:row>
                    <xdr:rowOff>28575</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0</xdr:col>
                    <xdr:colOff>0</xdr:colOff>
                    <xdr:row>20</xdr:row>
                    <xdr:rowOff>190500</xdr:rowOff>
                  </from>
                  <to>
                    <xdr:col>0</xdr:col>
                    <xdr:colOff>161925</xdr:colOff>
                    <xdr:row>22</xdr:row>
                    <xdr:rowOff>38100</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0</xdr:col>
                    <xdr:colOff>0</xdr:colOff>
                    <xdr:row>21</xdr:row>
                    <xdr:rowOff>180975</xdr:rowOff>
                  </from>
                  <to>
                    <xdr:col>0</xdr:col>
                    <xdr:colOff>161925</xdr:colOff>
                    <xdr:row>23</xdr:row>
                    <xdr:rowOff>28575</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0</xdr:col>
                    <xdr:colOff>0</xdr:colOff>
                    <xdr:row>22</xdr:row>
                    <xdr:rowOff>190500</xdr:rowOff>
                  </from>
                  <to>
                    <xdr:col>0</xdr:col>
                    <xdr:colOff>161925</xdr:colOff>
                    <xdr:row>24</xdr:row>
                    <xdr:rowOff>38100</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0</xdr:col>
                    <xdr:colOff>0</xdr:colOff>
                    <xdr:row>24</xdr:row>
                    <xdr:rowOff>76200</xdr:rowOff>
                  </from>
                  <to>
                    <xdr:col>0</xdr:col>
                    <xdr:colOff>161925</xdr:colOff>
                    <xdr:row>24</xdr:row>
                    <xdr:rowOff>266700</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0</xdr:col>
                    <xdr:colOff>0</xdr:colOff>
                    <xdr:row>25</xdr:row>
                    <xdr:rowOff>76200</xdr:rowOff>
                  </from>
                  <to>
                    <xdr:col>0</xdr:col>
                    <xdr:colOff>161925</xdr:colOff>
                    <xdr:row>25</xdr:row>
                    <xdr:rowOff>266700</xdr:rowOff>
                  </to>
                </anchor>
              </controlPr>
            </control>
          </mc:Choice>
        </mc:AlternateContent>
        <mc:AlternateContent xmlns:mc="http://schemas.openxmlformats.org/markup-compatibility/2006">
          <mc:Choice Requires="x14">
            <control shapeId="9240" r:id="rId25" name="Check Box 24">
              <controlPr defaultSize="0" autoFill="0" autoLine="0" autoPict="0">
                <anchor moveWithCells="1">
                  <from>
                    <xdr:col>0</xdr:col>
                    <xdr:colOff>0</xdr:colOff>
                    <xdr:row>26</xdr:row>
                    <xdr:rowOff>76200</xdr:rowOff>
                  </from>
                  <to>
                    <xdr:col>0</xdr:col>
                    <xdr:colOff>161925</xdr:colOff>
                    <xdr:row>26</xdr:row>
                    <xdr:rowOff>266700</xdr:rowOff>
                  </to>
                </anchor>
              </controlPr>
            </control>
          </mc:Choice>
        </mc:AlternateContent>
        <mc:AlternateContent xmlns:mc="http://schemas.openxmlformats.org/markup-compatibility/2006">
          <mc:Choice Requires="x14">
            <control shapeId="9241" r:id="rId26" name="Check Box 25">
              <controlPr defaultSize="0" autoFill="0" autoLine="0" autoPict="0">
                <anchor moveWithCells="1">
                  <from>
                    <xdr:col>0</xdr:col>
                    <xdr:colOff>0</xdr:colOff>
                    <xdr:row>27</xdr:row>
                    <xdr:rowOff>76200</xdr:rowOff>
                  </from>
                  <to>
                    <xdr:col>0</xdr:col>
                    <xdr:colOff>161925</xdr:colOff>
                    <xdr:row>27</xdr:row>
                    <xdr:rowOff>266700</xdr:rowOff>
                  </to>
                </anchor>
              </controlPr>
            </control>
          </mc:Choice>
        </mc:AlternateContent>
        <mc:AlternateContent xmlns:mc="http://schemas.openxmlformats.org/markup-compatibility/2006">
          <mc:Choice Requires="x14">
            <control shapeId="9242" r:id="rId27" name="Check Box 26">
              <controlPr defaultSize="0" autoFill="0" autoLine="0" autoPict="0">
                <anchor moveWithCells="1">
                  <from>
                    <xdr:col>0</xdr:col>
                    <xdr:colOff>0</xdr:colOff>
                    <xdr:row>28</xdr:row>
                    <xdr:rowOff>85725</xdr:rowOff>
                  </from>
                  <to>
                    <xdr:col>0</xdr:col>
                    <xdr:colOff>161925</xdr:colOff>
                    <xdr:row>28</xdr:row>
                    <xdr:rowOff>276225</xdr:rowOff>
                  </to>
                </anchor>
              </controlPr>
            </control>
          </mc:Choice>
        </mc:AlternateContent>
        <mc:AlternateContent xmlns:mc="http://schemas.openxmlformats.org/markup-compatibility/2006">
          <mc:Choice Requires="x14">
            <control shapeId="9243" r:id="rId28" name="Check Box 27">
              <controlPr defaultSize="0" autoFill="0" autoLine="0" autoPict="0">
                <anchor moveWithCells="1">
                  <from>
                    <xdr:col>0</xdr:col>
                    <xdr:colOff>0</xdr:colOff>
                    <xdr:row>28</xdr:row>
                    <xdr:rowOff>304800</xdr:rowOff>
                  </from>
                  <to>
                    <xdr:col>0</xdr:col>
                    <xdr:colOff>161925</xdr:colOff>
                    <xdr:row>30</xdr:row>
                    <xdr:rowOff>9525</xdr:rowOff>
                  </to>
                </anchor>
              </controlPr>
            </control>
          </mc:Choice>
        </mc:AlternateContent>
        <mc:AlternateContent xmlns:mc="http://schemas.openxmlformats.org/markup-compatibility/2006">
          <mc:Choice Requires="x14">
            <control shapeId="9244" r:id="rId29" name="Check Box 28">
              <controlPr defaultSize="0" autoFill="0" autoLine="0" autoPict="0">
                <anchor moveWithCells="1">
                  <from>
                    <xdr:col>0</xdr:col>
                    <xdr:colOff>0</xdr:colOff>
                    <xdr:row>29</xdr:row>
                    <xdr:rowOff>190500</xdr:rowOff>
                  </from>
                  <to>
                    <xdr:col>0</xdr:col>
                    <xdr:colOff>161925</xdr:colOff>
                    <xdr:row>31</xdr:row>
                    <xdr:rowOff>38100</xdr:rowOff>
                  </to>
                </anchor>
              </controlPr>
            </control>
          </mc:Choice>
        </mc:AlternateContent>
        <mc:AlternateContent xmlns:mc="http://schemas.openxmlformats.org/markup-compatibility/2006">
          <mc:Choice Requires="x14">
            <control shapeId="9246" r:id="rId30" name="Check Box 30">
              <controlPr defaultSize="0" autoFill="0" autoLine="0" autoPict="0">
                <anchor moveWithCells="1">
                  <from>
                    <xdr:col>0</xdr:col>
                    <xdr:colOff>0</xdr:colOff>
                    <xdr:row>31</xdr:row>
                    <xdr:rowOff>85725</xdr:rowOff>
                  </from>
                  <to>
                    <xdr:col>0</xdr:col>
                    <xdr:colOff>161925</xdr:colOff>
                    <xdr:row>31</xdr:row>
                    <xdr:rowOff>276225</xdr:rowOff>
                  </to>
                </anchor>
              </controlPr>
            </control>
          </mc:Choice>
        </mc:AlternateContent>
        <mc:AlternateContent xmlns:mc="http://schemas.openxmlformats.org/markup-compatibility/2006">
          <mc:Choice Requires="x14">
            <control shapeId="9247" r:id="rId31" name="Check Box 31">
              <controlPr defaultSize="0" autoFill="0" autoLine="0" autoPict="0">
                <anchor moveWithCells="1">
                  <from>
                    <xdr:col>0</xdr:col>
                    <xdr:colOff>0</xdr:colOff>
                    <xdr:row>31</xdr:row>
                    <xdr:rowOff>304800</xdr:rowOff>
                  </from>
                  <to>
                    <xdr:col>0</xdr:col>
                    <xdr:colOff>161925</xdr:colOff>
                    <xdr:row>33</xdr:row>
                    <xdr:rowOff>28575</xdr:rowOff>
                  </to>
                </anchor>
              </controlPr>
            </control>
          </mc:Choice>
        </mc:AlternateContent>
        <mc:AlternateContent xmlns:mc="http://schemas.openxmlformats.org/markup-compatibility/2006">
          <mc:Choice Requires="x14">
            <control shapeId="9251" r:id="rId32" name="Check Box 35">
              <controlPr defaultSize="0" autoFill="0" autoLine="0" autoPict="0">
                <anchor moveWithCells="1">
                  <from>
                    <xdr:col>0</xdr:col>
                    <xdr:colOff>0</xdr:colOff>
                    <xdr:row>33</xdr:row>
                    <xdr:rowOff>57150</xdr:rowOff>
                  </from>
                  <to>
                    <xdr:col>0</xdr:col>
                    <xdr:colOff>161925</xdr:colOff>
                    <xdr:row>33</xdr:row>
                    <xdr:rowOff>247650</xdr:rowOff>
                  </to>
                </anchor>
              </controlPr>
            </control>
          </mc:Choice>
        </mc:AlternateContent>
        <mc:AlternateContent xmlns:mc="http://schemas.openxmlformats.org/markup-compatibility/2006">
          <mc:Choice Requires="x14">
            <control shapeId="9252" r:id="rId33" name="Check Box 36">
              <controlPr defaultSize="0" autoFill="0" autoLine="0" autoPict="0">
                <anchor moveWithCells="1">
                  <from>
                    <xdr:col>0</xdr:col>
                    <xdr:colOff>0</xdr:colOff>
                    <xdr:row>33</xdr:row>
                    <xdr:rowOff>304800</xdr:rowOff>
                  </from>
                  <to>
                    <xdr:col>0</xdr:col>
                    <xdr:colOff>161925</xdr:colOff>
                    <xdr:row>35</xdr:row>
                    <xdr:rowOff>28575</xdr:rowOff>
                  </to>
                </anchor>
              </controlPr>
            </control>
          </mc:Choice>
        </mc:AlternateContent>
        <mc:AlternateContent xmlns:mc="http://schemas.openxmlformats.org/markup-compatibility/2006">
          <mc:Choice Requires="x14">
            <control shapeId="9253" r:id="rId34" name="Check Box 37">
              <controlPr defaultSize="0" autoFill="0" autoLine="0" autoPict="0">
                <anchor moveWithCells="1">
                  <from>
                    <xdr:col>0</xdr:col>
                    <xdr:colOff>0</xdr:colOff>
                    <xdr:row>34</xdr:row>
                    <xdr:rowOff>180975</xdr:rowOff>
                  </from>
                  <to>
                    <xdr:col>0</xdr:col>
                    <xdr:colOff>161925</xdr:colOff>
                    <xdr:row>36</xdr:row>
                    <xdr:rowOff>28575</xdr:rowOff>
                  </to>
                </anchor>
              </controlPr>
            </control>
          </mc:Choice>
        </mc:AlternateContent>
        <mc:AlternateContent xmlns:mc="http://schemas.openxmlformats.org/markup-compatibility/2006">
          <mc:Choice Requires="x14">
            <control shapeId="9255" r:id="rId35" name="Check Box 39">
              <controlPr defaultSize="0" autoFill="0" autoLine="0" autoPict="0">
                <anchor moveWithCells="1">
                  <from>
                    <xdr:col>0</xdr:col>
                    <xdr:colOff>0</xdr:colOff>
                    <xdr:row>35</xdr:row>
                    <xdr:rowOff>161925</xdr:rowOff>
                  </from>
                  <to>
                    <xdr:col>0</xdr:col>
                    <xdr:colOff>161925</xdr:colOff>
                    <xdr:row>37</xdr:row>
                    <xdr:rowOff>47625</xdr:rowOff>
                  </to>
                </anchor>
              </controlPr>
            </control>
          </mc:Choice>
        </mc:AlternateContent>
        <mc:AlternateContent xmlns:mc="http://schemas.openxmlformats.org/markup-compatibility/2006">
          <mc:Choice Requires="x14">
            <control shapeId="9256" r:id="rId36" name="Check Box 40">
              <controlPr defaultSize="0" autoFill="0" autoLine="0" autoPict="0">
                <anchor moveWithCells="1">
                  <from>
                    <xdr:col>0</xdr:col>
                    <xdr:colOff>0</xdr:colOff>
                    <xdr:row>37</xdr:row>
                    <xdr:rowOff>333375</xdr:rowOff>
                  </from>
                  <to>
                    <xdr:col>0</xdr:col>
                    <xdr:colOff>161925</xdr:colOff>
                    <xdr:row>37</xdr:row>
                    <xdr:rowOff>523875</xdr:rowOff>
                  </to>
                </anchor>
              </controlPr>
            </control>
          </mc:Choice>
        </mc:AlternateContent>
        <mc:AlternateContent xmlns:mc="http://schemas.openxmlformats.org/markup-compatibility/2006">
          <mc:Choice Requires="x14">
            <control shapeId="9258" r:id="rId37" name="Check Box 42">
              <controlPr defaultSize="0" autoFill="0" autoLine="0" autoPict="0">
                <anchor moveWithCells="1">
                  <from>
                    <xdr:col>0</xdr:col>
                    <xdr:colOff>0</xdr:colOff>
                    <xdr:row>38</xdr:row>
                    <xdr:rowOff>219075</xdr:rowOff>
                  </from>
                  <to>
                    <xdr:col>1</xdr:col>
                    <xdr:colOff>28575</xdr:colOff>
                    <xdr:row>38</xdr:row>
                    <xdr:rowOff>485775</xdr:rowOff>
                  </to>
                </anchor>
              </controlPr>
            </control>
          </mc:Choice>
        </mc:AlternateContent>
        <mc:AlternateContent xmlns:mc="http://schemas.openxmlformats.org/markup-compatibility/2006">
          <mc:Choice Requires="x14">
            <control shapeId="9261" r:id="rId38" name="Check Box 45">
              <controlPr defaultSize="0" autoFill="0" autoLine="0" autoPict="0">
                <anchor moveWithCells="1">
                  <from>
                    <xdr:col>0</xdr:col>
                    <xdr:colOff>0</xdr:colOff>
                    <xdr:row>38</xdr:row>
                    <xdr:rowOff>819150</xdr:rowOff>
                  </from>
                  <to>
                    <xdr:col>0</xdr:col>
                    <xdr:colOff>161925</xdr:colOff>
                    <xdr:row>40</xdr:row>
                    <xdr:rowOff>28575</xdr:rowOff>
                  </to>
                </anchor>
              </controlPr>
            </control>
          </mc:Choice>
        </mc:AlternateContent>
        <mc:AlternateContent xmlns:mc="http://schemas.openxmlformats.org/markup-compatibility/2006">
          <mc:Choice Requires="x14">
            <control shapeId="9262" r:id="rId39" name="Check Box 46">
              <controlPr defaultSize="0" autoFill="0" autoLine="0" autoPict="0">
                <anchor moveWithCells="1">
                  <from>
                    <xdr:col>0</xdr:col>
                    <xdr:colOff>0</xdr:colOff>
                    <xdr:row>39</xdr:row>
                    <xdr:rowOff>190500</xdr:rowOff>
                  </from>
                  <to>
                    <xdr:col>0</xdr:col>
                    <xdr:colOff>161925</xdr:colOff>
                    <xdr:row>41</xdr:row>
                    <xdr:rowOff>38100</xdr:rowOff>
                  </to>
                </anchor>
              </controlPr>
            </control>
          </mc:Choice>
        </mc:AlternateContent>
        <mc:AlternateContent xmlns:mc="http://schemas.openxmlformats.org/markup-compatibility/2006">
          <mc:Choice Requires="x14">
            <control shapeId="9263" r:id="rId40" name="Check Box 47">
              <controlPr defaultSize="0" autoFill="0" autoLine="0" autoPict="0">
                <anchor moveWithCells="1">
                  <from>
                    <xdr:col>0</xdr:col>
                    <xdr:colOff>0</xdr:colOff>
                    <xdr:row>40</xdr:row>
                    <xdr:rowOff>180975</xdr:rowOff>
                  </from>
                  <to>
                    <xdr:col>0</xdr:col>
                    <xdr:colOff>161925</xdr:colOff>
                    <xdr:row>42</xdr:row>
                    <xdr:rowOff>28575</xdr:rowOff>
                  </to>
                </anchor>
              </controlPr>
            </control>
          </mc:Choice>
        </mc:AlternateContent>
        <mc:AlternateContent xmlns:mc="http://schemas.openxmlformats.org/markup-compatibility/2006">
          <mc:Choice Requires="x14">
            <control shapeId="9264" r:id="rId41" name="Check Box 48">
              <controlPr defaultSize="0" autoFill="0" autoLine="0" autoPict="0">
                <anchor moveWithCells="1">
                  <from>
                    <xdr:col>0</xdr:col>
                    <xdr:colOff>0</xdr:colOff>
                    <xdr:row>42</xdr:row>
                    <xdr:rowOff>123825</xdr:rowOff>
                  </from>
                  <to>
                    <xdr:col>1</xdr:col>
                    <xdr:colOff>28575</xdr:colOff>
                    <xdr:row>42</xdr:row>
                    <xdr:rowOff>409575</xdr:rowOff>
                  </to>
                </anchor>
              </controlPr>
            </control>
          </mc:Choice>
        </mc:AlternateContent>
        <mc:AlternateContent xmlns:mc="http://schemas.openxmlformats.org/markup-compatibility/2006">
          <mc:Choice Requires="x14">
            <control shapeId="9265" r:id="rId42" name="Check Box 49">
              <controlPr defaultSize="0" autoFill="0" autoLine="0" autoPict="0">
                <anchor moveWithCells="1">
                  <from>
                    <xdr:col>0</xdr:col>
                    <xdr:colOff>0</xdr:colOff>
                    <xdr:row>42</xdr:row>
                    <xdr:rowOff>476250</xdr:rowOff>
                  </from>
                  <to>
                    <xdr:col>0</xdr:col>
                    <xdr:colOff>161925</xdr:colOff>
                    <xdr:row>44</xdr:row>
                    <xdr:rowOff>57150</xdr:rowOff>
                  </to>
                </anchor>
              </controlPr>
            </control>
          </mc:Choice>
        </mc:AlternateContent>
        <mc:AlternateContent xmlns:mc="http://schemas.openxmlformats.org/markup-compatibility/2006">
          <mc:Choice Requires="x14">
            <control shapeId="9266" r:id="rId43" name="Check Box 50">
              <controlPr defaultSize="0" autoFill="0" autoLine="0" autoPict="0">
                <anchor moveWithCells="1">
                  <from>
                    <xdr:col>0</xdr:col>
                    <xdr:colOff>0</xdr:colOff>
                    <xdr:row>44</xdr:row>
                    <xdr:rowOff>447675</xdr:rowOff>
                  </from>
                  <to>
                    <xdr:col>1</xdr:col>
                    <xdr:colOff>19050</xdr:colOff>
                    <xdr:row>44</xdr:row>
                    <xdr:rowOff>752475</xdr:rowOff>
                  </to>
                </anchor>
              </controlPr>
            </control>
          </mc:Choice>
        </mc:AlternateContent>
        <mc:AlternateContent xmlns:mc="http://schemas.openxmlformats.org/markup-compatibility/2006">
          <mc:Choice Requires="x14">
            <control shapeId="9267" r:id="rId44" name="Check Box 51">
              <controlPr defaultSize="0" autoFill="0" autoLine="0" autoPict="0">
                <anchor moveWithCells="1">
                  <from>
                    <xdr:col>0</xdr:col>
                    <xdr:colOff>0</xdr:colOff>
                    <xdr:row>44</xdr:row>
                    <xdr:rowOff>1095375</xdr:rowOff>
                  </from>
                  <to>
                    <xdr:col>0</xdr:col>
                    <xdr:colOff>161925</xdr:colOff>
                    <xdr:row>46</xdr:row>
                    <xdr:rowOff>85725</xdr:rowOff>
                  </to>
                </anchor>
              </controlPr>
            </control>
          </mc:Choice>
        </mc:AlternateContent>
        <mc:AlternateContent xmlns:mc="http://schemas.openxmlformats.org/markup-compatibility/2006">
          <mc:Choice Requires="x14">
            <control shapeId="9268" r:id="rId45" name="Check Box 52">
              <controlPr defaultSize="0" autoFill="0" autoLine="0" autoPict="0">
                <anchor moveWithCells="1">
                  <from>
                    <xdr:col>0</xdr:col>
                    <xdr:colOff>0</xdr:colOff>
                    <xdr:row>45</xdr:row>
                    <xdr:rowOff>171450</xdr:rowOff>
                  </from>
                  <to>
                    <xdr:col>0</xdr:col>
                    <xdr:colOff>161925</xdr:colOff>
                    <xdr:row>47</xdr:row>
                    <xdr:rowOff>19050</xdr:rowOff>
                  </to>
                </anchor>
              </controlPr>
            </control>
          </mc:Choice>
        </mc:AlternateContent>
        <mc:AlternateContent xmlns:mc="http://schemas.openxmlformats.org/markup-compatibility/2006">
          <mc:Choice Requires="x14">
            <control shapeId="9269" r:id="rId46" name="Check Box 53">
              <controlPr defaultSize="0" autoFill="0" autoLine="0" autoPict="0">
                <anchor moveWithCells="1">
                  <from>
                    <xdr:col>0</xdr:col>
                    <xdr:colOff>0</xdr:colOff>
                    <xdr:row>46</xdr:row>
                    <xdr:rowOff>200025</xdr:rowOff>
                  </from>
                  <to>
                    <xdr:col>0</xdr:col>
                    <xdr:colOff>161925</xdr:colOff>
                    <xdr:row>48</xdr:row>
                    <xdr:rowOff>9525</xdr:rowOff>
                  </to>
                </anchor>
              </controlPr>
            </control>
          </mc:Choice>
        </mc:AlternateContent>
        <mc:AlternateContent xmlns:mc="http://schemas.openxmlformats.org/markup-compatibility/2006">
          <mc:Choice Requires="x14">
            <control shapeId="9270" r:id="rId47" name="Check Box 54">
              <controlPr defaultSize="0" autoFill="0" autoLine="0" autoPict="0">
                <anchor moveWithCells="1">
                  <from>
                    <xdr:col>0</xdr:col>
                    <xdr:colOff>0</xdr:colOff>
                    <xdr:row>51</xdr:row>
                    <xdr:rowOff>57150</xdr:rowOff>
                  </from>
                  <to>
                    <xdr:col>1</xdr:col>
                    <xdr:colOff>9525</xdr:colOff>
                    <xdr:row>51</xdr:row>
                    <xdr:rowOff>285750</xdr:rowOff>
                  </to>
                </anchor>
              </controlPr>
            </control>
          </mc:Choice>
        </mc:AlternateContent>
        <mc:AlternateContent xmlns:mc="http://schemas.openxmlformats.org/markup-compatibility/2006">
          <mc:Choice Requires="x14">
            <control shapeId="9271" r:id="rId48" name="Check Box 55">
              <controlPr defaultSize="0" autoFill="0" autoLine="0" autoPict="0">
                <anchor moveWithCells="1">
                  <from>
                    <xdr:col>0</xdr:col>
                    <xdr:colOff>0</xdr:colOff>
                    <xdr:row>58</xdr:row>
                    <xdr:rowOff>47625</xdr:rowOff>
                  </from>
                  <to>
                    <xdr:col>0</xdr:col>
                    <xdr:colOff>190500</xdr:colOff>
                    <xdr:row>58</xdr:row>
                    <xdr:rowOff>314325</xdr:rowOff>
                  </to>
                </anchor>
              </controlPr>
            </control>
          </mc:Choice>
        </mc:AlternateContent>
        <mc:AlternateContent xmlns:mc="http://schemas.openxmlformats.org/markup-compatibility/2006">
          <mc:Choice Requires="x14">
            <control shapeId="9272" r:id="rId49" name="Check Box 56">
              <controlPr defaultSize="0" autoFill="0" autoLine="0" autoPict="0">
                <anchor moveWithCells="1">
                  <from>
                    <xdr:col>0</xdr:col>
                    <xdr:colOff>0</xdr:colOff>
                    <xdr:row>51</xdr:row>
                    <xdr:rowOff>304800</xdr:rowOff>
                  </from>
                  <to>
                    <xdr:col>0</xdr:col>
                    <xdr:colOff>190500</xdr:colOff>
                    <xdr:row>53</xdr:row>
                    <xdr:rowOff>19050</xdr:rowOff>
                  </to>
                </anchor>
              </controlPr>
            </control>
          </mc:Choice>
        </mc:AlternateContent>
        <mc:AlternateContent xmlns:mc="http://schemas.openxmlformats.org/markup-compatibility/2006">
          <mc:Choice Requires="x14">
            <control shapeId="9273" r:id="rId50" name="Check Box 57">
              <controlPr defaultSize="0" autoFill="0" autoLine="0" autoPict="0">
                <anchor moveWithCells="1">
                  <from>
                    <xdr:col>0</xdr:col>
                    <xdr:colOff>0</xdr:colOff>
                    <xdr:row>57</xdr:row>
                    <xdr:rowOff>123825</xdr:rowOff>
                  </from>
                  <to>
                    <xdr:col>0</xdr:col>
                    <xdr:colOff>190500</xdr:colOff>
                    <xdr:row>57</xdr:row>
                    <xdr:rowOff>390525</xdr:rowOff>
                  </to>
                </anchor>
              </controlPr>
            </control>
          </mc:Choice>
        </mc:AlternateContent>
        <mc:AlternateContent xmlns:mc="http://schemas.openxmlformats.org/markup-compatibility/2006">
          <mc:Choice Requires="x14">
            <control shapeId="9274" r:id="rId51" name="Check Box 58">
              <controlPr defaultSize="0" autoFill="0" autoLine="0" autoPict="0">
                <anchor moveWithCells="1">
                  <from>
                    <xdr:col>0</xdr:col>
                    <xdr:colOff>0</xdr:colOff>
                    <xdr:row>53</xdr:row>
                    <xdr:rowOff>38100</xdr:rowOff>
                  </from>
                  <to>
                    <xdr:col>0</xdr:col>
                    <xdr:colOff>190500</xdr:colOff>
                    <xdr:row>53</xdr:row>
                    <xdr:rowOff>304800</xdr:rowOff>
                  </to>
                </anchor>
              </controlPr>
            </control>
          </mc:Choice>
        </mc:AlternateContent>
        <mc:AlternateContent xmlns:mc="http://schemas.openxmlformats.org/markup-compatibility/2006">
          <mc:Choice Requires="x14">
            <control shapeId="9275" r:id="rId52" name="Check Box 59">
              <controlPr defaultSize="0" autoFill="0" autoLine="0" autoPict="0">
                <anchor moveWithCells="1">
                  <from>
                    <xdr:col>0</xdr:col>
                    <xdr:colOff>0</xdr:colOff>
                    <xdr:row>54</xdr:row>
                    <xdr:rowOff>38100</xdr:rowOff>
                  </from>
                  <to>
                    <xdr:col>0</xdr:col>
                    <xdr:colOff>190500</xdr:colOff>
                    <xdr:row>54</xdr:row>
                    <xdr:rowOff>304800</xdr:rowOff>
                  </to>
                </anchor>
              </controlPr>
            </control>
          </mc:Choice>
        </mc:AlternateContent>
        <mc:AlternateContent xmlns:mc="http://schemas.openxmlformats.org/markup-compatibility/2006">
          <mc:Choice Requires="x14">
            <control shapeId="9276" r:id="rId53" name="Check Box 60">
              <controlPr defaultSize="0" autoFill="0" autoLine="0" autoPict="0">
                <anchor moveWithCells="1">
                  <from>
                    <xdr:col>0</xdr:col>
                    <xdr:colOff>0</xdr:colOff>
                    <xdr:row>55</xdr:row>
                    <xdr:rowOff>38100</xdr:rowOff>
                  </from>
                  <to>
                    <xdr:col>0</xdr:col>
                    <xdr:colOff>190500</xdr:colOff>
                    <xdr:row>55</xdr:row>
                    <xdr:rowOff>304800</xdr:rowOff>
                  </to>
                </anchor>
              </controlPr>
            </control>
          </mc:Choice>
        </mc:AlternateContent>
        <mc:AlternateContent xmlns:mc="http://schemas.openxmlformats.org/markup-compatibility/2006">
          <mc:Choice Requires="x14">
            <control shapeId="9277" r:id="rId54" name="Check Box 61">
              <controlPr defaultSize="0" autoFill="0" autoLine="0" autoPict="0">
                <anchor moveWithCells="1">
                  <from>
                    <xdr:col>0</xdr:col>
                    <xdr:colOff>0</xdr:colOff>
                    <xdr:row>55</xdr:row>
                    <xdr:rowOff>323850</xdr:rowOff>
                  </from>
                  <to>
                    <xdr:col>0</xdr:col>
                    <xdr:colOff>190500</xdr:colOff>
                    <xdr:row>57</xdr:row>
                    <xdr:rowOff>38100</xdr:rowOff>
                  </to>
                </anchor>
              </controlPr>
            </control>
          </mc:Choice>
        </mc:AlternateContent>
        <mc:AlternateContent xmlns:mc="http://schemas.openxmlformats.org/markup-compatibility/2006">
          <mc:Choice Requires="x14">
            <control shapeId="9278" r:id="rId55" name="Check Box 62">
              <controlPr defaultSize="0" autoFill="0" autoLine="0" autoPict="0">
                <anchor moveWithCells="1">
                  <from>
                    <xdr:col>0</xdr:col>
                    <xdr:colOff>0</xdr:colOff>
                    <xdr:row>58</xdr:row>
                    <xdr:rowOff>323850</xdr:rowOff>
                  </from>
                  <to>
                    <xdr:col>0</xdr:col>
                    <xdr:colOff>190500</xdr:colOff>
                    <xdr:row>60</xdr:row>
                    <xdr:rowOff>38100</xdr:rowOff>
                  </to>
                </anchor>
              </controlPr>
            </control>
          </mc:Choice>
        </mc:AlternateContent>
        <mc:AlternateContent xmlns:mc="http://schemas.openxmlformats.org/markup-compatibility/2006">
          <mc:Choice Requires="x14">
            <control shapeId="9279" r:id="rId56" name="Check Box 63">
              <controlPr defaultSize="0" autoFill="0" autoLine="0" autoPict="0">
                <anchor moveWithCells="1">
                  <from>
                    <xdr:col>0</xdr:col>
                    <xdr:colOff>0</xdr:colOff>
                    <xdr:row>60</xdr:row>
                    <xdr:rowOff>47625</xdr:rowOff>
                  </from>
                  <to>
                    <xdr:col>0</xdr:col>
                    <xdr:colOff>190500</xdr:colOff>
                    <xdr:row>60</xdr:row>
                    <xdr:rowOff>314325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182EA-7628-4736-B732-705D84190CB9}">
  <dimension ref="A1:J36"/>
  <sheetViews>
    <sheetView workbookViewId="0">
      <pane ySplit="2" topLeftCell="A3" activePane="bottomLeft" state="frozen"/>
      <selection pane="bottomLeft"/>
    </sheetView>
  </sheetViews>
  <sheetFormatPr defaultColWidth="9" defaultRowHeight="16.5" x14ac:dyDescent="0.3"/>
  <cols>
    <col min="1" max="1" width="2.625" style="100" customWidth="1"/>
    <col min="2" max="2" width="25.875" style="100" customWidth="1"/>
    <col min="3" max="3" width="40.625" style="100" customWidth="1"/>
    <col min="4" max="4" width="40.625" style="118" customWidth="1"/>
    <col min="5" max="5" width="9.625" style="100" customWidth="1"/>
    <col min="6" max="6" width="30.625" style="100" customWidth="1"/>
    <col min="7" max="10" width="0" style="100" hidden="1" customWidth="1"/>
    <col min="11" max="16384" width="9" style="100"/>
  </cols>
  <sheetData>
    <row r="1" spans="1:10" ht="24" x14ac:dyDescent="0.3">
      <c r="A1" s="106"/>
      <c r="B1" s="106" t="s">
        <v>1919</v>
      </c>
      <c r="C1" s="106"/>
      <c r="G1" s="227" t="s">
        <v>9</v>
      </c>
      <c r="H1" s="227"/>
      <c r="I1" s="227"/>
    </row>
    <row r="2" spans="1:10" s="88" customFormat="1" ht="17.25" x14ac:dyDescent="0.3">
      <c r="A2" s="101"/>
      <c r="B2" s="101" t="s">
        <v>11</v>
      </c>
      <c r="C2" s="101" t="s">
        <v>3</v>
      </c>
      <c r="D2" s="119" t="s">
        <v>20</v>
      </c>
      <c r="E2" s="101" t="s">
        <v>272</v>
      </c>
      <c r="F2" s="101" t="s">
        <v>306</v>
      </c>
      <c r="G2" s="101" t="s">
        <v>10</v>
      </c>
      <c r="H2" s="101" t="s">
        <v>6</v>
      </c>
      <c r="I2" s="101" t="s">
        <v>7</v>
      </c>
      <c r="J2" s="101" t="s">
        <v>12</v>
      </c>
    </row>
    <row r="3" spans="1:10" x14ac:dyDescent="0.3">
      <c r="B3" s="70" t="str">
        <f>VLOOKUP($G3,Dold_variabelinfo!$A:$D,COLUMN(Dold_variabelinfo!$B:$B),0)</f>
        <v>ALDER</v>
      </c>
      <c r="C3" s="71" t="str">
        <f>VLOOKUP($G3,Dold_variabelinfo!$A:$D,COLUMN(Dold_variabelinfo!$C:$C),0)</f>
        <v>Ålder</v>
      </c>
      <c r="D3" s="71" t="str">
        <f>VLOOKUP($G3,Dold_variabelinfo!$A:$D,COLUMN(Dold_variabelinfo!$D:$D),0)</f>
        <v>Ålder vid årets slut</v>
      </c>
      <c r="E3" s="70" t="str">
        <f>VLOOKUP($G3,Dold_variabelinfo!$A:$F,COLUMN(Dold_variabelinfo!$E:$E),0)</f>
        <v>2007-</v>
      </c>
      <c r="F3" s="71">
        <f>VLOOKUP($G3,Dold_variabelinfo!$A:$F,COLUMN(Dold_variabelinfo!$F:$F),0)</f>
        <v>0</v>
      </c>
      <c r="G3" s="111" t="s">
        <v>1808</v>
      </c>
      <c r="H3" s="194" t="b">
        <v>0</v>
      </c>
      <c r="I3" s="58">
        <f>IF(H3,1,0)</f>
        <v>0</v>
      </c>
      <c r="J3" s="58">
        <f>I3</f>
        <v>0</v>
      </c>
    </row>
    <row r="4" spans="1:10" ht="27" x14ac:dyDescent="0.3">
      <c r="B4" s="70" t="str">
        <f>VLOOKUP($G4,Dold_variabelinfo!$A:$D,COLUMN(Dold_variabelinfo!$B:$B),0)</f>
        <v>APR</v>
      </c>
      <c r="C4" s="71" t="str">
        <f>VLOOKUP($G4,Dold_variabelinfo!$A:$D,COLUMN(Dold_variabelinfo!$C:$C),0)</f>
        <v>Hade HSL i april</v>
      </c>
      <c r="D4" s="71" t="str">
        <f>VLOOKUP($G4,Dold_variabelinfo!$A:$D,COLUMN(Dold_variabelinfo!$D:$D),0)</f>
        <v>Personen har fått hälso- och sjukvård som kommunen ansvarar för enligt 18 § HSL under april</v>
      </c>
      <c r="E4" s="70" t="str">
        <f>VLOOKUP($G4,Dold_variabelinfo!$A:$F,COLUMN(Dold_variabelinfo!$E:$E),0)</f>
        <v>2009-</v>
      </c>
      <c r="F4" s="71">
        <f>VLOOKUP($G4,Dold_variabelinfo!$A:$F,COLUMN(Dold_variabelinfo!$F:$F),0)</f>
        <v>0</v>
      </c>
      <c r="G4" s="111" t="s">
        <v>1809</v>
      </c>
      <c r="H4" s="194" t="b">
        <v>0</v>
      </c>
      <c r="I4" s="58">
        <f t="shared" ref="I4:I36" si="0">IF(H4,1,0)</f>
        <v>0</v>
      </c>
      <c r="J4" s="58">
        <f t="shared" ref="J4:J36" si="1">I4</f>
        <v>0</v>
      </c>
    </row>
    <row r="5" spans="1:10" x14ac:dyDescent="0.3">
      <c r="B5" s="70" t="str">
        <f>VLOOKUP($G5,Dold_variabelinfo!$A:$D,COLUMN(Dold_variabelinfo!$B:$B),0)</f>
        <v>AR</v>
      </c>
      <c r="C5" s="71" t="str">
        <f>VLOOKUP($G5,Dold_variabelinfo!$A:$D,COLUMN(Dold_variabelinfo!$C:$C),0)</f>
        <v>År</v>
      </c>
      <c r="D5" s="71" t="str">
        <f>VLOOKUP($G5,Dold_variabelinfo!$A:$D,COLUMN(Dold_variabelinfo!$D:$D),0)</f>
        <v>Statistikår</v>
      </c>
      <c r="E5" s="70" t="str">
        <f>VLOOKUP($G5,Dold_variabelinfo!$A:$F,COLUMN(Dold_variabelinfo!$E:$E),0)</f>
        <v>2019-</v>
      </c>
      <c r="F5" s="71">
        <f>VLOOKUP($G5,Dold_variabelinfo!$A:$F,COLUMN(Dold_variabelinfo!$F:$F),0)</f>
        <v>0</v>
      </c>
      <c r="G5" s="111" t="s">
        <v>1813</v>
      </c>
      <c r="H5" s="194" t="b">
        <v>0</v>
      </c>
      <c r="I5" s="58">
        <f t="shared" si="0"/>
        <v>0</v>
      </c>
      <c r="J5" s="58">
        <f t="shared" si="1"/>
        <v>0</v>
      </c>
    </row>
    <row r="6" spans="1:10" x14ac:dyDescent="0.3">
      <c r="B6" s="70" t="str">
        <f>VLOOKUP($G6,Dold_variabelinfo!$A:$D,COLUMN(Dold_variabelinfo!$B:$B),0)</f>
        <v>ATG_DATUM</v>
      </c>
      <c r="C6" s="71" t="str">
        <f>VLOOKUP($G6,Dold_variabelinfo!$A:$D,COLUMN(Dold_variabelinfo!$C:$C),0)</f>
        <v>Åtgärdsdatum</v>
      </c>
      <c r="D6" s="71" t="str">
        <f>VLOOKUP($G6,Dold_variabelinfo!$A:$D,COLUMN(Dold_variabelinfo!$D:$D),0)</f>
        <v>Datum för åtgärd (KVÅ)</v>
      </c>
      <c r="E6" s="70" t="str">
        <f>VLOOKUP($G6,Dold_variabelinfo!$A:$F,COLUMN(Dold_variabelinfo!$E:$E),0)</f>
        <v>2019-</v>
      </c>
      <c r="F6" s="71">
        <f>VLOOKUP($G6,Dold_variabelinfo!$A:$F,COLUMN(Dold_variabelinfo!$F:$F),0)</f>
        <v>0</v>
      </c>
      <c r="G6" s="111" t="s">
        <v>1814</v>
      </c>
      <c r="H6" s="194" t="b">
        <v>0</v>
      </c>
      <c r="I6" s="58">
        <f t="shared" si="0"/>
        <v>0</v>
      </c>
      <c r="J6" s="58">
        <f t="shared" si="1"/>
        <v>0</v>
      </c>
    </row>
    <row r="7" spans="1:10" ht="40.5" x14ac:dyDescent="0.3">
      <c r="B7" s="70" t="str">
        <f>VLOOKUP($G7,Dold_variabelinfo!$A:$D,COLUMN(Dold_variabelinfo!$B:$B),0)</f>
        <v>ATGKOD</v>
      </c>
      <c r="C7" s="71" t="str">
        <f>VLOOKUP($G7,Dold_variabelinfo!$A:$D,COLUMN(Dold_variabelinfo!$C:$C),0)</f>
        <v>Åtgärdskod</v>
      </c>
      <c r="D7" s="71" t="str">
        <f>VLOOKUP($G7,Dold_variabelinfo!$A:$D,COLUMN(Dold_variabelinfo!$D:$D),0)</f>
        <v>En åtgärdskod (KVÅ) är en kod som används för statistisk beskrivning av åtgärder i bland annat hälso- och sjukvård</v>
      </c>
      <c r="E7" s="70" t="str">
        <f>VLOOKUP($G7,Dold_variabelinfo!$A:$F,COLUMN(Dold_variabelinfo!$E:$E),0)</f>
        <v>2019-</v>
      </c>
      <c r="F7" s="71">
        <f>VLOOKUP($G7,Dold_variabelinfo!$A:$F,COLUMN(Dold_variabelinfo!$F:$F),0)</f>
        <v>0</v>
      </c>
      <c r="G7" s="111" t="s">
        <v>1818</v>
      </c>
      <c r="H7" s="194" t="b">
        <v>0</v>
      </c>
      <c r="I7" s="58">
        <f t="shared" si="0"/>
        <v>0</v>
      </c>
      <c r="J7" s="58">
        <f t="shared" si="1"/>
        <v>0</v>
      </c>
    </row>
    <row r="8" spans="1:10" ht="27" x14ac:dyDescent="0.3">
      <c r="B8" s="70" t="str">
        <f>VLOOKUP($G8,Dold_variabelinfo!$A:$D,COLUMN(Dold_variabelinfo!$B:$B),0)</f>
        <v>AUG</v>
      </c>
      <c r="C8" s="71" t="str">
        <f>VLOOKUP($G8,Dold_variabelinfo!$A:$D,COLUMN(Dold_variabelinfo!$C:$C),0)</f>
        <v>Hade HSL i augusti</v>
      </c>
      <c r="D8" s="71" t="str">
        <f>VLOOKUP($G8,Dold_variabelinfo!$A:$D,COLUMN(Dold_variabelinfo!$D:$D),0)</f>
        <v>Personen har fått hälso- och sjukvård som kommunen ansvarar för enligt 18 § HSL under augusti</v>
      </c>
      <c r="E8" s="70" t="str">
        <f>VLOOKUP($G8,Dold_variabelinfo!$A:$F,COLUMN(Dold_variabelinfo!$E:$E),0)</f>
        <v>2008-</v>
      </c>
      <c r="F8" s="71">
        <f>VLOOKUP($G8,Dold_variabelinfo!$A:$F,COLUMN(Dold_variabelinfo!$F:$F),0)</f>
        <v>0</v>
      </c>
      <c r="G8" s="111" t="s">
        <v>1821</v>
      </c>
      <c r="H8" s="194" t="b">
        <v>0</v>
      </c>
      <c r="I8" s="58">
        <f t="shared" si="0"/>
        <v>0</v>
      </c>
      <c r="J8" s="58">
        <f t="shared" si="1"/>
        <v>0</v>
      </c>
    </row>
    <row r="9" spans="1:10" x14ac:dyDescent="0.3">
      <c r="B9" s="70" t="str">
        <f>VLOOKUP($G9,Dold_variabelinfo!$A:$D,COLUMN(Dold_variabelinfo!$B:$B),0)</f>
        <v>DATAVREG</v>
      </c>
      <c r="C9" s="71" t="str">
        <f>VLOOKUP($G9,Dold_variabelinfo!$A:$D,COLUMN(Dold_variabelinfo!$C:$C),0)</f>
        <v>Förändringsdatum</v>
      </c>
      <c r="D9" s="71" t="str">
        <f>VLOOKUP($G9,Dold_variabelinfo!$A:$D,COLUMN(Dold_variabelinfo!$D:$D),0)</f>
        <v>Datum för SURV-händelsen. Tom då SURV = 1 eller 2</v>
      </c>
      <c r="E9" s="70" t="str">
        <f>VLOOKUP($G9,Dold_variabelinfo!$A:$F,COLUMN(Dold_variabelinfo!$E:$E),0)</f>
        <v>2007-2013</v>
      </c>
      <c r="F9" s="71" t="str">
        <f>VLOOKUP($G9,Dold_variabelinfo!$A:$F,COLUMN(Dold_variabelinfo!$F:$F),0)</f>
        <v>Uppgift från SCB</v>
      </c>
      <c r="G9" s="111" t="s">
        <v>1826</v>
      </c>
      <c r="H9" s="194" t="b">
        <v>0</v>
      </c>
      <c r="I9" s="58">
        <f t="shared" si="0"/>
        <v>0</v>
      </c>
      <c r="J9" s="58">
        <f t="shared" si="1"/>
        <v>0</v>
      </c>
    </row>
    <row r="10" spans="1:10" ht="27" x14ac:dyDescent="0.3">
      <c r="B10" s="70" t="str">
        <f>VLOOKUP($G10,Dold_variabelinfo!$A:$D,COLUMN(Dold_variabelinfo!$B:$B),0)</f>
        <v>DEC</v>
      </c>
      <c r="C10" s="71" t="str">
        <f>VLOOKUP($G10,Dold_variabelinfo!$A:$D,COLUMN(Dold_variabelinfo!$C:$C),0)</f>
        <v>Hade HSL i december</v>
      </c>
      <c r="D10" s="71" t="str">
        <f>VLOOKUP($G10,Dold_variabelinfo!$A:$D,COLUMN(Dold_variabelinfo!$D:$D),0)</f>
        <v>Personen har fått hälso- och sjukvård som kommunen ansvarar för enligt 18 § HSL under december</v>
      </c>
      <c r="E10" s="70" t="str">
        <f>VLOOKUP($G10,Dold_variabelinfo!$A:$F,COLUMN(Dold_variabelinfo!$E:$E),0)</f>
        <v>2008-</v>
      </c>
      <c r="F10" s="71">
        <f>VLOOKUP($G10,Dold_variabelinfo!$A:$F,COLUMN(Dold_variabelinfo!$F:$F),0)</f>
        <v>0</v>
      </c>
      <c r="G10" s="111" t="s">
        <v>1830</v>
      </c>
      <c r="H10" s="194" t="b">
        <v>0</v>
      </c>
      <c r="I10" s="58">
        <f t="shared" si="0"/>
        <v>0</v>
      </c>
      <c r="J10" s="58">
        <f t="shared" si="1"/>
        <v>0</v>
      </c>
    </row>
    <row r="11" spans="1:10" ht="27" x14ac:dyDescent="0.3">
      <c r="B11" s="70" t="str">
        <f>VLOOKUP($G11,Dold_variabelinfo!$A:$D,COLUMN(Dold_variabelinfo!$B:$B),0)</f>
        <v>DODSDATN</v>
      </c>
      <c r="C11" s="71" t="str">
        <f>VLOOKUP($G11,Dold_variabelinfo!$A:$D,COLUMN(Dold_variabelinfo!$C:$C),0)</f>
        <v>Dödsdatum</v>
      </c>
      <c r="D11" s="71" t="str">
        <f>VLOOKUP($G11,Dold_variabelinfo!$A:$D,COLUMN(Dold_variabelinfo!$D:$D),0)</f>
        <v>Datum då personen avlidit enligt dödsorsaksregistret, numerisk</v>
      </c>
      <c r="E11" s="70" t="str">
        <f>VLOOKUP($G11,Dold_variabelinfo!$A:$F,COLUMN(Dold_variabelinfo!$E:$E),0)</f>
        <v>2014-</v>
      </c>
      <c r="F11" s="71" t="str">
        <f>VLOOKUP($G11,Dold_variabelinfo!$A:$F,COLUMN(Dold_variabelinfo!$F:$F),0)</f>
        <v>Större bortfall än dess alfanumeriska motsvarighet</v>
      </c>
      <c r="G11" s="111" t="s">
        <v>1834</v>
      </c>
      <c r="H11" s="194" t="b">
        <v>0</v>
      </c>
      <c r="I11" s="58">
        <f t="shared" si="0"/>
        <v>0</v>
      </c>
      <c r="J11" s="58">
        <f t="shared" si="1"/>
        <v>0</v>
      </c>
    </row>
    <row r="12" spans="1:10" ht="27" x14ac:dyDescent="0.3">
      <c r="B12" s="70" t="str">
        <f>VLOOKUP($G12,Dold_variabelinfo!$A:$D,COLUMN(Dold_variabelinfo!$B:$B),0)</f>
        <v>FEB</v>
      </c>
      <c r="C12" s="71" t="str">
        <f>VLOOKUP($G12,Dold_variabelinfo!$A:$D,COLUMN(Dold_variabelinfo!$C:$C),0)</f>
        <v>Hade HSL i februari</v>
      </c>
      <c r="D12" s="71" t="str">
        <f>VLOOKUP($G12,Dold_variabelinfo!$A:$D,COLUMN(Dold_variabelinfo!$D:$D),0)</f>
        <v>Personen har fått hälso- och sjukvård som kommunen ansvarar för enligt 18 § HSL under februari</v>
      </c>
      <c r="E12" s="70" t="str">
        <f>VLOOKUP($G12,Dold_variabelinfo!$A:$F,COLUMN(Dold_variabelinfo!$E:$E),0)</f>
        <v>2009-</v>
      </c>
      <c r="F12" s="71">
        <f>VLOOKUP($G12,Dold_variabelinfo!$A:$F,COLUMN(Dold_variabelinfo!$F:$F),0)</f>
        <v>0</v>
      </c>
      <c r="G12" s="111" t="s">
        <v>1837</v>
      </c>
      <c r="H12" s="194" t="b">
        <v>0</v>
      </c>
      <c r="I12" s="58">
        <f t="shared" si="0"/>
        <v>0</v>
      </c>
      <c r="J12" s="58">
        <f t="shared" si="1"/>
        <v>0</v>
      </c>
    </row>
    <row r="13" spans="1:10" ht="27" x14ac:dyDescent="0.3">
      <c r="B13" s="70" t="str">
        <f>VLOOKUP($G13,Dold_variabelinfo!$A:$D,COLUMN(Dold_variabelinfo!$B:$B),0)</f>
        <v>FODDATN</v>
      </c>
      <c r="C13" s="71" t="str">
        <f>VLOOKUP($G13,Dold_variabelinfo!$A:$D,COLUMN(Dold_variabelinfo!$C:$C),0)</f>
        <v>Födelsedatum (Lämnas ut som År-Mån)</v>
      </c>
      <c r="D13" s="71" t="str">
        <f>VLOOKUP($G13,Dold_variabelinfo!$A:$D,COLUMN(Dold_variabelinfo!$D:$D),0)</f>
        <v>Födelsedatum, numerisk</v>
      </c>
      <c r="E13" s="70" t="str">
        <f>VLOOKUP($G13,Dold_variabelinfo!$A:$F,COLUMN(Dold_variabelinfo!$E:$E),0)</f>
        <v>2007-</v>
      </c>
      <c r="F13" s="71" t="str">
        <f>VLOOKUP($G13,Dold_variabelinfo!$A:$F,COLUMN(Dold_variabelinfo!$F:$F),0)</f>
        <v xml:space="preserve">För fullständigt datum krävs särskild motivering </v>
      </c>
      <c r="G13" s="111" t="s">
        <v>1841</v>
      </c>
      <c r="H13" s="194" t="b">
        <v>0</v>
      </c>
      <c r="I13" s="58">
        <f t="shared" si="0"/>
        <v>0</v>
      </c>
      <c r="J13" s="58">
        <f t="shared" si="1"/>
        <v>0</v>
      </c>
    </row>
    <row r="14" spans="1:10" x14ac:dyDescent="0.3">
      <c r="B14" s="70" t="str">
        <f>VLOOKUP($G14,Dold_variabelinfo!$A:$D,COLUMN(Dold_variabelinfo!$B:$B),0)</f>
        <v>HKOM</v>
      </c>
      <c r="C14" s="71" t="str">
        <f>VLOOKUP($G14,Dold_variabelinfo!$A:$D,COLUMN(Dold_variabelinfo!$C:$C),0)</f>
        <v>Hemkommun</v>
      </c>
      <c r="D14" s="71">
        <f>VLOOKUP($G14,Dold_variabelinfo!$A:$D,COLUMN(Dold_variabelinfo!$D:$D),0)</f>
        <v>0</v>
      </c>
      <c r="E14" s="70" t="str">
        <f>VLOOKUP($G14,Dold_variabelinfo!$A:$F,COLUMN(Dold_variabelinfo!$E:$E),0)</f>
        <v>2007-</v>
      </c>
      <c r="F14" s="71" t="str">
        <f>VLOOKUP($G14,Dold_variabelinfo!$A:$F,COLUMN(Dold_variabelinfo!$F:$F),0)</f>
        <v>Uppgift från SCB</v>
      </c>
      <c r="G14" s="111" t="s">
        <v>1843</v>
      </c>
      <c r="H14" s="194" t="b">
        <v>0</v>
      </c>
      <c r="I14" s="58">
        <f t="shared" si="0"/>
        <v>0</v>
      </c>
      <c r="J14" s="58">
        <f t="shared" si="1"/>
        <v>0</v>
      </c>
    </row>
    <row r="15" spans="1:10" x14ac:dyDescent="0.3">
      <c r="B15" s="70" t="str">
        <f>VLOOKUP($G15,Dold_variabelinfo!$A:$D,COLUMN(Dold_variabelinfo!$B:$B),0)</f>
        <v>HKOM_JANJUN</v>
      </c>
      <c r="C15" s="71" t="str">
        <f>VLOOKUP($G15,Dold_variabelinfo!$A:$D,COLUMN(Dold_variabelinfo!$C:$C),0)</f>
        <v>Hemkommun sista juni</v>
      </c>
      <c r="D15" s="71">
        <f>VLOOKUP($G15,Dold_variabelinfo!$A:$D,COLUMN(Dold_variabelinfo!$D:$D),0)</f>
        <v>0</v>
      </c>
      <c r="E15" s="70" t="str">
        <f>VLOOKUP($G15,Dold_variabelinfo!$A:$F,COLUMN(Dold_variabelinfo!$E:$E),0)</f>
        <v>2008-2013</v>
      </c>
      <c r="F15" s="71" t="str">
        <f>VLOOKUP($G15,Dold_variabelinfo!$A:$F,COLUMN(Dold_variabelinfo!$F:$F),0)</f>
        <v>Uppgift från SCB</v>
      </c>
      <c r="G15" s="111" t="s">
        <v>1846</v>
      </c>
      <c r="H15" s="194" t="b">
        <v>0</v>
      </c>
      <c r="I15" s="58">
        <f t="shared" si="0"/>
        <v>0</v>
      </c>
      <c r="J15" s="58">
        <f t="shared" si="1"/>
        <v>0</v>
      </c>
    </row>
    <row r="16" spans="1:10" x14ac:dyDescent="0.3">
      <c r="B16" s="70" t="str">
        <f>VLOOKUP($G16,Dold_variabelinfo!$A:$D,COLUMN(Dold_variabelinfo!$B:$B),0)</f>
        <v>HKOM_JULDEC</v>
      </c>
      <c r="C16" s="71" t="str">
        <f>VLOOKUP($G16,Dold_variabelinfo!$A:$D,COLUMN(Dold_variabelinfo!$C:$C),0)</f>
        <v>Hemkommun sista december</v>
      </c>
      <c r="D16" s="71">
        <f>VLOOKUP($G16,Dold_variabelinfo!$A:$D,COLUMN(Dold_variabelinfo!$D:$D),0)</f>
        <v>0</v>
      </c>
      <c r="E16" s="70" t="str">
        <f>VLOOKUP($G16,Dold_variabelinfo!$A:$F,COLUMN(Dold_variabelinfo!$E:$E),0)</f>
        <v>2008-2013</v>
      </c>
      <c r="F16" s="71" t="str">
        <f>VLOOKUP($G16,Dold_variabelinfo!$A:$F,COLUMN(Dold_variabelinfo!$F:$F),0)</f>
        <v>Uppgift från SCB</v>
      </c>
      <c r="G16" s="111" t="s">
        <v>1850</v>
      </c>
      <c r="H16" s="194" t="b">
        <v>0</v>
      </c>
      <c r="I16" s="58">
        <f t="shared" si="0"/>
        <v>0</v>
      </c>
      <c r="J16" s="58">
        <f t="shared" si="1"/>
        <v>0</v>
      </c>
    </row>
    <row r="17" spans="2:10" ht="27" x14ac:dyDescent="0.3">
      <c r="B17" s="70" t="str">
        <f>VLOOKUP($G17,Dold_variabelinfo!$A:$D,COLUMN(Dold_variabelinfo!$B:$B),0)</f>
        <v>JAN</v>
      </c>
      <c r="C17" s="71" t="str">
        <f>VLOOKUP($G17,Dold_variabelinfo!$A:$D,COLUMN(Dold_variabelinfo!$C:$C),0)</f>
        <v>Hade HSL i januari</v>
      </c>
      <c r="D17" s="71" t="str">
        <f>VLOOKUP($G17,Dold_variabelinfo!$A:$D,COLUMN(Dold_variabelinfo!$D:$D),0)</f>
        <v>Personen har fått hälso- och sjukvård som kommunen ansvarar för enligt 18 § HSL under januari</v>
      </c>
      <c r="E17" s="70" t="str">
        <f>VLOOKUP($G17,Dold_variabelinfo!$A:$F,COLUMN(Dold_variabelinfo!$E:$E),0)</f>
        <v>2009-</v>
      </c>
      <c r="F17" s="71">
        <f>VLOOKUP($G17,Dold_variabelinfo!$A:$F,COLUMN(Dold_variabelinfo!$F:$F),0)</f>
        <v>0</v>
      </c>
      <c r="G17" s="111" t="s">
        <v>1853</v>
      </c>
      <c r="H17" s="194" t="b">
        <v>0</v>
      </c>
      <c r="I17" s="58">
        <f t="shared" si="0"/>
        <v>0</v>
      </c>
      <c r="J17" s="58">
        <f t="shared" si="1"/>
        <v>0</v>
      </c>
    </row>
    <row r="18" spans="2:10" ht="27" x14ac:dyDescent="0.3">
      <c r="B18" s="70" t="str">
        <f>VLOOKUP($G18,Dold_variabelinfo!$A:$D,COLUMN(Dold_variabelinfo!$B:$B),0)</f>
        <v>JUL</v>
      </c>
      <c r="C18" s="71" t="str">
        <f>VLOOKUP($G18,Dold_variabelinfo!$A:$D,COLUMN(Dold_variabelinfo!$C:$C),0)</f>
        <v>Hade HSL i juli</v>
      </c>
      <c r="D18" s="71" t="str">
        <f>VLOOKUP($G18,Dold_variabelinfo!$A:$D,COLUMN(Dold_variabelinfo!$D:$D),0)</f>
        <v>Personen har fått hälso- och sjukvård som kommunen ansvarar för enligt 18 § HSL under juli</v>
      </c>
      <c r="E18" s="70" t="str">
        <f>VLOOKUP($G18,Dold_variabelinfo!$A:$F,COLUMN(Dold_variabelinfo!$E:$E),0)</f>
        <v>2008-</v>
      </c>
      <c r="F18" s="71">
        <f>VLOOKUP($G18,Dold_variabelinfo!$A:$F,COLUMN(Dold_variabelinfo!$F:$F),0)</f>
        <v>0</v>
      </c>
      <c r="G18" s="111" t="s">
        <v>1857</v>
      </c>
      <c r="H18" s="194" t="b">
        <v>0</v>
      </c>
      <c r="I18" s="58">
        <f t="shared" si="0"/>
        <v>0</v>
      </c>
      <c r="J18" s="58">
        <f t="shared" si="1"/>
        <v>0</v>
      </c>
    </row>
    <row r="19" spans="2:10" ht="27" x14ac:dyDescent="0.3">
      <c r="B19" s="70" t="str">
        <f>VLOOKUP($G19,Dold_variabelinfo!$A:$D,COLUMN(Dold_variabelinfo!$B:$B),0)</f>
        <v>JUN</v>
      </c>
      <c r="C19" s="71" t="str">
        <f>VLOOKUP($G19,Dold_variabelinfo!$A:$D,COLUMN(Dold_variabelinfo!$C:$C),0)</f>
        <v>Hade HSL i juni</v>
      </c>
      <c r="D19" s="71" t="str">
        <f>VLOOKUP($G19,Dold_variabelinfo!$A:$D,COLUMN(Dold_variabelinfo!$D:$D),0)</f>
        <v>Personen har fått hälso- och sjukvård som kommunen ansvarar för enligt 18 § HSL under juni</v>
      </c>
      <c r="E19" s="70" t="str">
        <f>VLOOKUP($G19,Dold_variabelinfo!$A:$F,COLUMN(Dold_variabelinfo!$E:$E),0)</f>
        <v>2008-</v>
      </c>
      <c r="F19" s="71">
        <f>VLOOKUP($G19,Dold_variabelinfo!$A:$F,COLUMN(Dold_variabelinfo!$F:$F),0)</f>
        <v>0</v>
      </c>
      <c r="G19" s="111" t="s">
        <v>1861</v>
      </c>
      <c r="H19" s="194" t="b">
        <v>0</v>
      </c>
      <c r="I19" s="58">
        <f t="shared" si="0"/>
        <v>0</v>
      </c>
      <c r="J19" s="58">
        <f t="shared" si="1"/>
        <v>0</v>
      </c>
    </row>
    <row r="20" spans="2:10" ht="27" x14ac:dyDescent="0.3">
      <c r="B20" s="70" t="str">
        <f>VLOOKUP($G20,Dold_variabelinfo!$A:$D,COLUMN(Dold_variabelinfo!$B:$B),0)</f>
        <v>KDEL</v>
      </c>
      <c r="C20" s="71" t="str">
        <f>VLOOKUP($G20,Dold_variabelinfo!$A:$D,COLUMN(Dold_variabelinfo!$C:$C),0)</f>
        <v>Kommundel</v>
      </c>
      <c r="D20" s="71" t="str">
        <f>VLOOKUP($G20,Dold_variabelinfo!$A:$D,COLUMN(Dold_variabelinfo!$D:$D),0)</f>
        <v xml:space="preserve">Stadsdelskod. Används för Göteborg, Malmö och Stockholms kommun  </v>
      </c>
      <c r="E20" s="70" t="str">
        <f>VLOOKUP($G20,Dold_variabelinfo!$A:$F,COLUMN(Dold_variabelinfo!$E:$E),0)</f>
        <v>2007-</v>
      </c>
      <c r="F20" s="71" t="str">
        <f>VLOOKUP($G20,Dold_variabelinfo!$A:$F,COLUMN(Dold_variabelinfo!$F:$F),0)</f>
        <v>Kräver särskild motivering</v>
      </c>
      <c r="G20" s="111" t="s">
        <v>1865</v>
      </c>
      <c r="H20" s="194" t="b">
        <v>0</v>
      </c>
      <c r="I20" s="58">
        <f t="shared" si="0"/>
        <v>0</v>
      </c>
      <c r="J20" s="58">
        <f t="shared" si="1"/>
        <v>0</v>
      </c>
    </row>
    <row r="21" spans="2:10" x14ac:dyDescent="0.3">
      <c r="B21" s="70" t="str">
        <f>VLOOKUP($G21,Dold_variabelinfo!$A:$D,COLUMN(Dold_variabelinfo!$B:$B),0)</f>
        <v>KON</v>
      </c>
      <c r="C21" s="71" t="str">
        <f>VLOOKUP($G21,Dold_variabelinfo!$A:$D,COLUMN(Dold_variabelinfo!$C:$C),0)</f>
        <v>Kön</v>
      </c>
      <c r="D21" s="71">
        <f>VLOOKUP($G21,Dold_variabelinfo!$A:$D,COLUMN(Dold_variabelinfo!$D:$D),0)</f>
        <v>0</v>
      </c>
      <c r="E21" s="70" t="str">
        <f>VLOOKUP($G21,Dold_variabelinfo!$A:$F,COLUMN(Dold_variabelinfo!$E:$E),0)</f>
        <v>2007-</v>
      </c>
      <c r="F21" s="71">
        <f>VLOOKUP($G21,Dold_variabelinfo!$A:$F,COLUMN(Dold_variabelinfo!$F:$F),0)</f>
        <v>0</v>
      </c>
      <c r="G21" s="111" t="s">
        <v>1869</v>
      </c>
      <c r="H21" s="194" t="b">
        <v>0</v>
      </c>
      <c r="I21" s="58">
        <f t="shared" si="0"/>
        <v>0</v>
      </c>
      <c r="J21" s="58">
        <f t="shared" si="1"/>
        <v>0</v>
      </c>
    </row>
    <row r="22" spans="2:10" x14ac:dyDescent="0.3">
      <c r="B22" s="70" t="str">
        <f>VLOOKUP($G22,Dold_variabelinfo!$A:$D,COLUMN(Dold_variabelinfo!$B:$B),0)</f>
        <v>LK</v>
      </c>
      <c r="C22" s="71" t="str">
        <f>VLOOKUP($G22,Dold_variabelinfo!$A:$D,COLUMN(Dold_variabelinfo!$C:$C),0)</f>
        <v>Kommun</v>
      </c>
      <c r="D22" s="71" t="str">
        <f>VLOOKUP($G22,Dold_variabelinfo!$A:$D,COLUMN(Dold_variabelinfo!$D:$D),0)</f>
        <v>Kommunkod</v>
      </c>
      <c r="E22" s="70" t="str">
        <f>VLOOKUP($G22,Dold_variabelinfo!$A:$F,COLUMN(Dold_variabelinfo!$E:$E),0)</f>
        <v>2007-</v>
      </c>
      <c r="F22" s="71">
        <f>VLOOKUP($G22,Dold_variabelinfo!$A:$F,COLUMN(Dold_variabelinfo!$F:$F),0)</f>
        <v>0</v>
      </c>
      <c r="G22" s="111" t="s">
        <v>1870</v>
      </c>
      <c r="H22" s="194" t="b">
        <v>0</v>
      </c>
      <c r="I22" s="58">
        <f t="shared" si="0"/>
        <v>0</v>
      </c>
      <c r="J22" s="58">
        <f t="shared" si="1"/>
        <v>0</v>
      </c>
    </row>
    <row r="23" spans="2:10" ht="27" x14ac:dyDescent="0.3">
      <c r="B23" s="70" t="str">
        <f>VLOOKUP($G23,Dold_variabelinfo!$A:$D,COLUMN(Dold_variabelinfo!$B:$B),0)</f>
        <v>MAJ</v>
      </c>
      <c r="C23" s="71" t="str">
        <f>VLOOKUP($G23,Dold_variabelinfo!$A:$D,COLUMN(Dold_variabelinfo!$C:$C),0)</f>
        <v>Hade HSL i maj</v>
      </c>
      <c r="D23" s="71" t="str">
        <f>VLOOKUP($G23,Dold_variabelinfo!$A:$D,COLUMN(Dold_variabelinfo!$D:$D),0)</f>
        <v>Personen har fått hälso- och sjukvård som kommunen ansvarar för enligt 18 § HSL under maj</v>
      </c>
      <c r="E23" s="70" t="str">
        <f>VLOOKUP($G23,Dold_variabelinfo!$A:$F,COLUMN(Dold_variabelinfo!$E:$E),0)</f>
        <v>2009-</v>
      </c>
      <c r="F23" s="71">
        <f>VLOOKUP($G23,Dold_variabelinfo!$A:$F,COLUMN(Dold_variabelinfo!$F:$F),0)</f>
        <v>0</v>
      </c>
      <c r="G23" s="111" t="s">
        <v>1873</v>
      </c>
      <c r="H23" s="194" t="b">
        <v>0</v>
      </c>
      <c r="I23" s="58">
        <f t="shared" si="0"/>
        <v>0</v>
      </c>
      <c r="J23" s="58">
        <f t="shared" si="1"/>
        <v>0</v>
      </c>
    </row>
    <row r="24" spans="2:10" ht="27" x14ac:dyDescent="0.3">
      <c r="B24" s="70" t="str">
        <f>VLOOKUP($G24,Dold_variabelinfo!$A:$D,COLUMN(Dold_variabelinfo!$B:$B),0)</f>
        <v>MAR</v>
      </c>
      <c r="C24" s="71" t="str">
        <f>VLOOKUP($G24,Dold_variabelinfo!$A:$D,COLUMN(Dold_variabelinfo!$C:$C),0)</f>
        <v>Hade HSL i mars</v>
      </c>
      <c r="D24" s="71" t="str">
        <f>VLOOKUP($G24,Dold_variabelinfo!$A:$D,COLUMN(Dold_variabelinfo!$D:$D),0)</f>
        <v>Personen har fått hälso- och sjukvård som kommunen ansvarar för enligt 18 § HSL under mars</v>
      </c>
      <c r="E24" s="70" t="str">
        <f>VLOOKUP($G24,Dold_variabelinfo!$A:$F,COLUMN(Dold_variabelinfo!$E:$E),0)</f>
        <v>2009-</v>
      </c>
      <c r="F24" s="71">
        <f>VLOOKUP($G24,Dold_variabelinfo!$A:$F,COLUMN(Dold_variabelinfo!$F:$F),0)</f>
        <v>0</v>
      </c>
      <c r="G24" s="111" t="s">
        <v>1877</v>
      </c>
      <c r="H24" s="194" t="b">
        <v>0</v>
      </c>
      <c r="I24" s="58">
        <f t="shared" si="0"/>
        <v>0</v>
      </c>
      <c r="J24" s="58">
        <f t="shared" si="1"/>
        <v>0</v>
      </c>
    </row>
    <row r="25" spans="2:10" ht="27" x14ac:dyDescent="0.3">
      <c r="B25" s="70" t="str">
        <f>VLOOKUP($G25,Dold_variabelinfo!$A:$D,COLUMN(Dold_variabelinfo!$B:$B),0)</f>
        <v>NOV</v>
      </c>
      <c r="C25" s="71" t="str">
        <f>VLOOKUP($G25,Dold_variabelinfo!$A:$D,COLUMN(Dold_variabelinfo!$C:$C),0)</f>
        <v>Hade HSL i november</v>
      </c>
      <c r="D25" s="71" t="str">
        <f>VLOOKUP($G25,Dold_variabelinfo!$A:$D,COLUMN(Dold_variabelinfo!$D:$D),0)</f>
        <v>Personen har fått hälso- och sjukvård som kommunen ansvarar för enligt 18 § HSL under november</v>
      </c>
      <c r="E25" s="70" t="str">
        <f>VLOOKUP($G25,Dold_variabelinfo!$A:$F,COLUMN(Dold_variabelinfo!$E:$E),0)</f>
        <v>2008-</v>
      </c>
      <c r="F25" s="71">
        <f>VLOOKUP($G25,Dold_variabelinfo!$A:$F,COLUMN(Dold_variabelinfo!$F:$F),0)</f>
        <v>0</v>
      </c>
      <c r="G25" s="111" t="s">
        <v>1881</v>
      </c>
      <c r="H25" s="194" t="b">
        <v>0</v>
      </c>
      <c r="I25" s="58">
        <f t="shared" si="0"/>
        <v>0</v>
      </c>
      <c r="J25" s="58">
        <f t="shared" si="1"/>
        <v>0</v>
      </c>
    </row>
    <row r="26" spans="2:10" ht="27" x14ac:dyDescent="0.3">
      <c r="B26" s="70" t="str">
        <f>VLOOKUP($G26,Dold_variabelinfo!$A:$D,COLUMN(Dold_variabelinfo!$B:$B),0)</f>
        <v>OKT</v>
      </c>
      <c r="C26" s="71" t="str">
        <f>VLOOKUP($G26,Dold_variabelinfo!$A:$D,COLUMN(Dold_variabelinfo!$C:$C),0)</f>
        <v>Hade HSL i oktober</v>
      </c>
      <c r="D26" s="71" t="str">
        <f>VLOOKUP($G26,Dold_variabelinfo!$A:$D,COLUMN(Dold_variabelinfo!$D:$D),0)</f>
        <v>Personen har fått hälso- och sjukvård som kommunen ansvarar för enligt 18 § HSL under oktober</v>
      </c>
      <c r="E26" s="70" t="str">
        <f>VLOOKUP($G26,Dold_variabelinfo!$A:$F,COLUMN(Dold_variabelinfo!$E:$E),0)</f>
        <v>2007-</v>
      </c>
      <c r="F26" s="71">
        <f>VLOOKUP($G26,Dold_variabelinfo!$A:$F,COLUMN(Dold_variabelinfo!$F:$F),0)</f>
        <v>0</v>
      </c>
      <c r="G26" s="111" t="s">
        <v>1885</v>
      </c>
      <c r="H26" s="194" t="b">
        <v>0</v>
      </c>
      <c r="I26" s="58">
        <f t="shared" si="0"/>
        <v>0</v>
      </c>
      <c r="J26" s="58">
        <f t="shared" si="1"/>
        <v>0</v>
      </c>
    </row>
    <row r="27" spans="2:10" x14ac:dyDescent="0.3">
      <c r="B27" s="70" t="str">
        <f>VLOOKUP($G27,Dold_variabelinfo!$A:$D,COLUMN(Dold_variabelinfo!$B:$B),0)</f>
        <v>PERIOD</v>
      </c>
      <c r="C27" s="71" t="str">
        <f>VLOOKUP($G27,Dold_variabelinfo!$A:$D,COLUMN(Dold_variabelinfo!$C:$C),0)</f>
        <v>År månad</v>
      </c>
      <c r="D27" s="71" t="str">
        <f>VLOOKUP($G27,Dold_variabelinfo!$A:$D,COLUMN(Dold_variabelinfo!$D:$D),0)</f>
        <v>År och månad som datat berör</v>
      </c>
      <c r="E27" s="70" t="str">
        <f>VLOOKUP($G27,Dold_variabelinfo!$A:$F,COLUMN(Dold_variabelinfo!$E:$E),0)</f>
        <v>2019-</v>
      </c>
      <c r="F27" s="71">
        <f>VLOOKUP($G27,Dold_variabelinfo!$A:$F,COLUMN(Dold_variabelinfo!$F:$F),0)</f>
        <v>0</v>
      </c>
      <c r="G27" s="111" t="s">
        <v>1889</v>
      </c>
      <c r="H27" s="194" t="b">
        <v>0</v>
      </c>
      <c r="I27" s="58">
        <f t="shared" si="0"/>
        <v>0</v>
      </c>
      <c r="J27" s="58">
        <f t="shared" si="1"/>
        <v>0</v>
      </c>
    </row>
    <row r="28" spans="2:10" ht="40.5" x14ac:dyDescent="0.3">
      <c r="B28" s="70" t="str">
        <f>VLOOKUP($G28,Dold_variabelinfo!$A:$D,COLUMN(Dold_variabelinfo!$B:$B),0)</f>
        <v>PNRQ</v>
      </c>
      <c r="C28" s="71" t="str">
        <f>VLOOKUP($G28,Dold_variabelinfo!$A:$D,COLUMN(Dold_variabelinfo!$C:$C),0)</f>
        <v>Personnummer, kvalitet</v>
      </c>
      <c r="D28" s="71" t="str">
        <f>VLOOKUP($G28,Dold_variabelinfo!$A:$D,COLUMN(Dold_variabelinfo!$D:$D),0)</f>
        <v>Variabel som visar kvaliteten på ett personnummer enligt vissa förutbestämda regler. Variabeln är skapad med hjälp av standardmacrot checkpnr</v>
      </c>
      <c r="E28" s="70" t="str">
        <f>VLOOKUP($G28,Dold_variabelinfo!$A:$F,COLUMN(Dold_variabelinfo!$E:$E),0)</f>
        <v>2007-</v>
      </c>
      <c r="F28" s="71">
        <f>VLOOKUP($G28,Dold_variabelinfo!$A:$F,COLUMN(Dold_variabelinfo!$F:$F),0)</f>
        <v>0</v>
      </c>
      <c r="G28" s="111" t="s">
        <v>1891</v>
      </c>
      <c r="H28" s="194" t="b">
        <v>0</v>
      </c>
      <c r="I28" s="58">
        <f t="shared" si="0"/>
        <v>0</v>
      </c>
      <c r="J28" s="58">
        <f t="shared" si="1"/>
        <v>0</v>
      </c>
    </row>
    <row r="29" spans="2:10" ht="27" x14ac:dyDescent="0.3">
      <c r="B29" s="70" t="str">
        <f>VLOOKUP($G29,Dold_variabelinfo!$A:$D,COLUMN(Dold_variabelinfo!$B:$B),0)</f>
        <v>SEP</v>
      </c>
      <c r="C29" s="71" t="str">
        <f>VLOOKUP($G29,Dold_variabelinfo!$A:$D,COLUMN(Dold_variabelinfo!$C:$C),0)</f>
        <v>Hade HSL i september</v>
      </c>
      <c r="D29" s="71" t="str">
        <f>VLOOKUP($G29,Dold_variabelinfo!$A:$D,COLUMN(Dold_variabelinfo!$D:$D),0)</f>
        <v>Personen har fått hälso- och sjukvård som kommunen ansvarar för enligt 18 § HSL under september</v>
      </c>
      <c r="E29" s="70" t="str">
        <f>VLOOKUP($G29,Dold_variabelinfo!$A:$F,COLUMN(Dold_variabelinfo!$E:$E),0)</f>
        <v>2008-</v>
      </c>
      <c r="F29" s="71">
        <f>VLOOKUP($G29,Dold_variabelinfo!$A:$F,COLUMN(Dold_variabelinfo!$F:$F),0)</f>
        <v>0</v>
      </c>
      <c r="G29" s="111" t="s">
        <v>1892</v>
      </c>
      <c r="H29" s="194" t="b">
        <v>0</v>
      </c>
      <c r="I29" s="58">
        <f t="shared" si="0"/>
        <v>0</v>
      </c>
      <c r="J29" s="58">
        <f t="shared" si="1"/>
        <v>0</v>
      </c>
    </row>
    <row r="30" spans="2:10" x14ac:dyDescent="0.3">
      <c r="B30" s="70" t="str">
        <f>VLOOKUP($G30,Dold_variabelinfo!$A:$D,COLUMN(Dold_variabelinfo!$B:$B),0)</f>
        <v>SURV</v>
      </c>
      <c r="C30" s="71" t="str">
        <f>VLOOKUP($G30,Dold_variabelinfo!$A:$D,COLUMN(Dold_variabelinfo!$C:$C),0)</f>
        <v>Förändring under perioden</v>
      </c>
      <c r="D30" s="71">
        <f>VLOOKUP($G30,Dold_variabelinfo!$A:$D,COLUMN(Dold_variabelinfo!$D:$D),0)</f>
        <v>0</v>
      </c>
      <c r="E30" s="70" t="str">
        <f>VLOOKUP($G30,Dold_variabelinfo!$A:$F,COLUMN(Dold_variabelinfo!$E:$E),0)</f>
        <v>2007-2013</v>
      </c>
      <c r="F30" s="71" t="str">
        <f>VLOOKUP($G30,Dold_variabelinfo!$A:$F,COLUMN(Dold_variabelinfo!$F:$F),0)</f>
        <v>Uppgift från SCB</v>
      </c>
      <c r="G30" s="111" t="s">
        <v>1896</v>
      </c>
      <c r="H30" s="194" t="b">
        <v>0</v>
      </c>
      <c r="I30" s="58">
        <f t="shared" si="0"/>
        <v>0</v>
      </c>
      <c r="J30" s="58">
        <f t="shared" si="1"/>
        <v>0</v>
      </c>
    </row>
    <row r="31" spans="2:10" ht="27" x14ac:dyDescent="0.3">
      <c r="B31" s="70" t="str">
        <f>VLOOKUP($G31,Dold_variabelinfo!$A:$D,COLUMN(Dold_variabelinfo!$B:$B),0)</f>
        <v>YRKBETN</v>
      </c>
      <c r="C31" s="71" t="str">
        <f>VLOOKUP($G31,Dold_variabelinfo!$A:$D,COLUMN(Dold_variabelinfo!$C:$C),0)</f>
        <v>Antal yrkesbeteckningar</v>
      </c>
      <c r="D31" s="71" t="str">
        <f>VLOOKUP($G31,Dold_variabelinfo!$A:$D,COLUMN(Dold_variabelinfo!$D:$D),0)</f>
        <v>Antal yrkesbeteckningar som utfört en åtgärd (KVÅ). Specificeras i variablerna YRKESBET1-5</v>
      </c>
      <c r="E31" s="70" t="str">
        <f>VLOOKUP($G31,Dold_variabelinfo!$A:$F,COLUMN(Dold_variabelinfo!$E:$E),0)</f>
        <v>2019-</v>
      </c>
      <c r="F31" s="71">
        <f>VLOOKUP($G31,Dold_variabelinfo!$A:$F,COLUMN(Dold_variabelinfo!$F:$F),0)</f>
        <v>0</v>
      </c>
      <c r="G31" s="111" t="s">
        <v>1899</v>
      </c>
      <c r="H31" s="194" t="b">
        <v>0</v>
      </c>
      <c r="I31" s="58">
        <f t="shared" si="0"/>
        <v>0</v>
      </c>
      <c r="J31" s="58">
        <f t="shared" si="1"/>
        <v>0</v>
      </c>
    </row>
    <row r="32" spans="2:10" x14ac:dyDescent="0.3">
      <c r="B32" s="70" t="str">
        <f>VLOOKUP($G32,Dold_variabelinfo!$A:$D,COLUMN(Dold_variabelinfo!$B:$B),0)</f>
        <v>YRKESBET1</v>
      </c>
      <c r="C32" s="71" t="str">
        <f>VLOOKUP($G32,Dold_variabelinfo!$A:$D,COLUMN(Dold_variabelinfo!$C:$C),0)</f>
        <v>Kod för yrkesbeteckning 1</v>
      </c>
      <c r="D32" s="71" t="str">
        <f>VLOOKUP($G32,Dold_variabelinfo!$A:$D,COLUMN(Dold_variabelinfo!$D:$D),0)</f>
        <v>Vilken yrkesbeteckning som utfört en åtgärd</v>
      </c>
      <c r="E32" s="70" t="str">
        <f>VLOOKUP($G32,Dold_variabelinfo!$A:$F,COLUMN(Dold_variabelinfo!$E:$E),0)</f>
        <v>2019-</v>
      </c>
      <c r="F32" s="71">
        <f>VLOOKUP($G32,Dold_variabelinfo!$A:$F,COLUMN(Dold_variabelinfo!$F:$F),0)</f>
        <v>0</v>
      </c>
      <c r="G32" s="111" t="s">
        <v>1903</v>
      </c>
      <c r="H32" s="194" t="b">
        <v>0</v>
      </c>
      <c r="I32" s="58">
        <f t="shared" si="0"/>
        <v>0</v>
      </c>
      <c r="J32" s="58">
        <f t="shared" si="1"/>
        <v>0</v>
      </c>
    </row>
    <row r="33" spans="2:10" x14ac:dyDescent="0.3">
      <c r="B33" s="70" t="str">
        <f>VLOOKUP($G33,Dold_variabelinfo!$A:$D,COLUMN(Dold_variabelinfo!$B:$B),0)</f>
        <v>YRKESBET2</v>
      </c>
      <c r="C33" s="71" t="str">
        <f>VLOOKUP($G33,Dold_variabelinfo!$A:$D,COLUMN(Dold_variabelinfo!$C:$C),0)</f>
        <v>Kod för yrkesbeteckning 2</v>
      </c>
      <c r="D33" s="71" t="str">
        <f>VLOOKUP($G33,Dold_variabelinfo!$A:$D,COLUMN(Dold_variabelinfo!$D:$D),0)</f>
        <v>Vilken yrkesbeteckning som utfört en åtgärd</v>
      </c>
      <c r="E33" s="70" t="str">
        <f>VLOOKUP($G33,Dold_variabelinfo!$A:$F,COLUMN(Dold_variabelinfo!$E:$E),0)</f>
        <v>2019-</v>
      </c>
      <c r="F33" s="71">
        <f>VLOOKUP($G33,Dold_variabelinfo!$A:$F,COLUMN(Dold_variabelinfo!$F:$F),0)</f>
        <v>0</v>
      </c>
      <c r="G33" s="111" t="s">
        <v>1907</v>
      </c>
      <c r="H33" s="194" t="b">
        <v>0</v>
      </c>
      <c r="I33" s="58">
        <f t="shared" si="0"/>
        <v>0</v>
      </c>
      <c r="J33" s="58">
        <f t="shared" si="1"/>
        <v>0</v>
      </c>
    </row>
    <row r="34" spans="2:10" x14ac:dyDescent="0.3">
      <c r="B34" s="70" t="str">
        <f>VLOOKUP($G34,Dold_variabelinfo!$A:$D,COLUMN(Dold_variabelinfo!$B:$B),0)</f>
        <v>YRKESBET3</v>
      </c>
      <c r="C34" s="71" t="str">
        <f>VLOOKUP($G34,Dold_variabelinfo!$A:$D,COLUMN(Dold_variabelinfo!$C:$C),0)</f>
        <v>Kod för yrkesbeteckning 3</v>
      </c>
      <c r="D34" s="71" t="str">
        <f>VLOOKUP($G34,Dold_variabelinfo!$A:$D,COLUMN(Dold_variabelinfo!$D:$D),0)</f>
        <v>Vilken yrkesbeteckning som utfört en åtgärd</v>
      </c>
      <c r="E34" s="70" t="str">
        <f>VLOOKUP($G34,Dold_variabelinfo!$A:$F,COLUMN(Dold_variabelinfo!$E:$E),0)</f>
        <v>2019-</v>
      </c>
      <c r="F34" s="71">
        <f>VLOOKUP($G34,Dold_variabelinfo!$A:$F,COLUMN(Dold_variabelinfo!$F:$F),0)</f>
        <v>0</v>
      </c>
      <c r="G34" s="111" t="s">
        <v>1910</v>
      </c>
      <c r="H34" s="194" t="b">
        <v>0</v>
      </c>
      <c r="I34" s="58">
        <f t="shared" si="0"/>
        <v>0</v>
      </c>
      <c r="J34" s="58">
        <f t="shared" si="1"/>
        <v>0</v>
      </c>
    </row>
    <row r="35" spans="2:10" x14ac:dyDescent="0.3">
      <c r="B35" s="70" t="str">
        <f>VLOOKUP($G35,Dold_variabelinfo!$A:$D,COLUMN(Dold_variabelinfo!$B:$B),0)</f>
        <v>YRKESBET4</v>
      </c>
      <c r="C35" s="71" t="str">
        <f>VLOOKUP($G35,Dold_variabelinfo!$A:$D,COLUMN(Dold_variabelinfo!$C:$C),0)</f>
        <v>Kod för yrkesbeteckning 4</v>
      </c>
      <c r="D35" s="71" t="str">
        <f>VLOOKUP($G35,Dold_variabelinfo!$A:$D,COLUMN(Dold_variabelinfo!$D:$D),0)</f>
        <v>Vilken yrkesbeteckning som utfört en åtgärd</v>
      </c>
      <c r="E35" s="70" t="str">
        <f>VLOOKUP($G35,Dold_variabelinfo!$A:$F,COLUMN(Dold_variabelinfo!$E:$E),0)</f>
        <v>2019-</v>
      </c>
      <c r="F35" s="71">
        <f>VLOOKUP($G35,Dold_variabelinfo!$A:$F,COLUMN(Dold_variabelinfo!$F:$F),0)</f>
        <v>0</v>
      </c>
      <c r="G35" s="111" t="s">
        <v>1913</v>
      </c>
      <c r="H35" s="194" t="b">
        <v>0</v>
      </c>
      <c r="I35" s="58">
        <f t="shared" si="0"/>
        <v>0</v>
      </c>
      <c r="J35" s="58">
        <f t="shared" si="1"/>
        <v>0</v>
      </c>
    </row>
    <row r="36" spans="2:10" x14ac:dyDescent="0.3">
      <c r="B36" s="70" t="str">
        <f>VLOOKUP($G36,Dold_variabelinfo!$A:$D,COLUMN(Dold_variabelinfo!$B:$B),0)</f>
        <v>YRKESBET5</v>
      </c>
      <c r="C36" s="71" t="str">
        <f>VLOOKUP($G36,Dold_variabelinfo!$A:$D,COLUMN(Dold_variabelinfo!$C:$C),0)</f>
        <v>Kod för yrkesbeteckning 5</v>
      </c>
      <c r="D36" s="71" t="str">
        <f>VLOOKUP($G36,Dold_variabelinfo!$A:$D,COLUMN(Dold_variabelinfo!$D:$D),0)</f>
        <v>Vilken yrkesbeteckning som utfört en åtgärd</v>
      </c>
      <c r="E36" s="70" t="str">
        <f>VLOOKUP($G36,Dold_variabelinfo!$A:$F,COLUMN(Dold_variabelinfo!$E:$E),0)</f>
        <v>2019-</v>
      </c>
      <c r="F36" s="71">
        <f>VLOOKUP($G36,Dold_variabelinfo!$A:$F,COLUMN(Dold_variabelinfo!$F:$F),0)</f>
        <v>0</v>
      </c>
      <c r="G36" s="111" t="s">
        <v>1916</v>
      </c>
      <c r="H36" s="194" t="b">
        <v>0</v>
      </c>
      <c r="I36" s="58">
        <f t="shared" si="0"/>
        <v>0</v>
      </c>
      <c r="J36" s="58">
        <f t="shared" si="1"/>
        <v>0</v>
      </c>
    </row>
  </sheetData>
  <sheetProtection algorithmName="SHA-512" hashValue="H77yrruLpwbdgTgWoxOpg/CRDGQzLW/JQ7nqF05rY9UQtePDszI+8tX5ou+btv0Et/qsaHoE4Efmn2mWjCNwbA==" saltValue="iXF1BPS+SUMy/9D7JqqXSw==" spinCount="100000" sheet="1" objects="1" scenarios="1" selectLockedCells="1" selectUnlockedCells="1"/>
  <mergeCells count="1">
    <mergeCell ref="G1:I1"/>
  </mergeCells>
  <conditionalFormatting sqref="D1:F1048576">
    <cfRule type="cellIs" dxfId="63" priority="1" operator="equal">
      <formula>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0</xdr:col>
                    <xdr:colOff>0</xdr:colOff>
                    <xdr:row>2</xdr:row>
                    <xdr:rowOff>0</xdr:rowOff>
                  </from>
                  <to>
                    <xdr:col>1</xdr:col>
                    <xdr:colOff>104775</xdr:colOff>
                    <xdr:row>3</xdr:row>
                    <xdr:rowOff>9525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0</xdr:col>
                    <xdr:colOff>0</xdr:colOff>
                    <xdr:row>3</xdr:row>
                    <xdr:rowOff>47625</xdr:rowOff>
                  </from>
                  <to>
                    <xdr:col>1</xdr:col>
                    <xdr:colOff>104775</xdr:colOff>
                    <xdr:row>3</xdr:row>
                    <xdr:rowOff>266700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0</xdr:col>
                    <xdr:colOff>0</xdr:colOff>
                    <xdr:row>4</xdr:row>
                    <xdr:rowOff>0</xdr:rowOff>
                  </from>
                  <to>
                    <xdr:col>1</xdr:col>
                    <xdr:colOff>104775</xdr:colOff>
                    <xdr:row>5</xdr:row>
                    <xdr:rowOff>9525</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0</xdr:col>
                    <xdr:colOff>0</xdr:colOff>
                    <xdr:row>5</xdr:row>
                    <xdr:rowOff>0</xdr:rowOff>
                  </from>
                  <to>
                    <xdr:col>1</xdr:col>
                    <xdr:colOff>104775</xdr:colOff>
                    <xdr:row>6</xdr:row>
                    <xdr:rowOff>9525</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0</xdr:col>
                    <xdr:colOff>0</xdr:colOff>
                    <xdr:row>6</xdr:row>
                    <xdr:rowOff>66675</xdr:rowOff>
                  </from>
                  <to>
                    <xdr:col>1</xdr:col>
                    <xdr:colOff>19050</xdr:colOff>
                    <xdr:row>6</xdr:row>
                    <xdr:rowOff>257175</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0</xdr:col>
                    <xdr:colOff>0</xdr:colOff>
                    <xdr:row>7</xdr:row>
                    <xdr:rowOff>66675</xdr:rowOff>
                  </from>
                  <to>
                    <xdr:col>1</xdr:col>
                    <xdr:colOff>104775</xdr:colOff>
                    <xdr:row>7</xdr:row>
                    <xdr:rowOff>285750</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0</xdr:col>
                    <xdr:colOff>0</xdr:colOff>
                    <xdr:row>8</xdr:row>
                    <xdr:rowOff>0</xdr:rowOff>
                  </from>
                  <to>
                    <xdr:col>1</xdr:col>
                    <xdr:colOff>104775</xdr:colOff>
                    <xdr:row>9</xdr:row>
                    <xdr:rowOff>9525</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0</xdr:col>
                    <xdr:colOff>0</xdr:colOff>
                    <xdr:row>9</xdr:row>
                    <xdr:rowOff>57150</xdr:rowOff>
                  </from>
                  <to>
                    <xdr:col>1</xdr:col>
                    <xdr:colOff>104775</xdr:colOff>
                    <xdr:row>9</xdr:row>
                    <xdr:rowOff>276225</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0</xdr:col>
                    <xdr:colOff>0</xdr:colOff>
                    <xdr:row>10</xdr:row>
                    <xdr:rowOff>66675</xdr:rowOff>
                  </from>
                  <to>
                    <xdr:col>1</xdr:col>
                    <xdr:colOff>104775</xdr:colOff>
                    <xdr:row>10</xdr:row>
                    <xdr:rowOff>285750</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from>
                    <xdr:col>0</xdr:col>
                    <xdr:colOff>0</xdr:colOff>
                    <xdr:row>11</xdr:row>
                    <xdr:rowOff>57150</xdr:rowOff>
                  </from>
                  <to>
                    <xdr:col>1</xdr:col>
                    <xdr:colOff>104775</xdr:colOff>
                    <xdr:row>11</xdr:row>
                    <xdr:rowOff>276225</xdr:rowOff>
                  </to>
                </anchor>
              </controlPr>
            </control>
          </mc:Choice>
        </mc:AlternateContent>
        <mc:AlternateContent xmlns:mc="http://schemas.openxmlformats.org/markup-compatibility/2006">
          <mc:Choice Requires="x14">
            <control shapeId="23563" r:id="rId14" name="Check Box 11">
              <controlPr defaultSize="0" autoFill="0" autoLine="0" autoPict="0">
                <anchor moveWithCells="1">
                  <from>
                    <xdr:col>0</xdr:col>
                    <xdr:colOff>0</xdr:colOff>
                    <xdr:row>12</xdr:row>
                    <xdr:rowOff>57150</xdr:rowOff>
                  </from>
                  <to>
                    <xdr:col>1</xdr:col>
                    <xdr:colOff>104775</xdr:colOff>
                    <xdr:row>12</xdr:row>
                    <xdr:rowOff>276225</xdr:rowOff>
                  </to>
                </anchor>
              </controlPr>
            </control>
          </mc:Choice>
        </mc:AlternateContent>
        <mc:AlternateContent xmlns:mc="http://schemas.openxmlformats.org/markup-compatibility/2006">
          <mc:Choice Requires="x14">
            <control shapeId="23564" r:id="rId15" name="Check Box 12">
              <controlPr defaultSize="0" autoFill="0" autoLine="0" autoPict="0">
                <anchor moveWithCells="1">
                  <from>
                    <xdr:col>0</xdr:col>
                    <xdr:colOff>0</xdr:colOff>
                    <xdr:row>13</xdr:row>
                    <xdr:rowOff>0</xdr:rowOff>
                  </from>
                  <to>
                    <xdr:col>1</xdr:col>
                    <xdr:colOff>104775</xdr:colOff>
                    <xdr:row>14</xdr:row>
                    <xdr:rowOff>9525</xdr:rowOff>
                  </to>
                </anchor>
              </controlPr>
            </control>
          </mc:Choice>
        </mc:AlternateContent>
        <mc:AlternateContent xmlns:mc="http://schemas.openxmlformats.org/markup-compatibility/2006">
          <mc:Choice Requires="x14">
            <control shapeId="23565" r:id="rId16" name="Check Box 13">
              <controlPr defaultSize="0" autoFill="0" autoLine="0" autoPict="0">
                <anchor moveWithCells="1">
                  <from>
                    <xdr:col>0</xdr:col>
                    <xdr:colOff>0</xdr:colOff>
                    <xdr:row>14</xdr:row>
                    <xdr:rowOff>0</xdr:rowOff>
                  </from>
                  <to>
                    <xdr:col>1</xdr:col>
                    <xdr:colOff>104775</xdr:colOff>
                    <xdr:row>15</xdr:row>
                    <xdr:rowOff>9525</xdr:rowOff>
                  </to>
                </anchor>
              </controlPr>
            </control>
          </mc:Choice>
        </mc:AlternateContent>
        <mc:AlternateContent xmlns:mc="http://schemas.openxmlformats.org/markup-compatibility/2006">
          <mc:Choice Requires="x14">
            <control shapeId="23566" r:id="rId17" name="Check Box 14">
              <controlPr defaultSize="0" autoFill="0" autoLine="0" autoPict="0">
                <anchor moveWithCells="1">
                  <from>
                    <xdr:col>0</xdr:col>
                    <xdr:colOff>0</xdr:colOff>
                    <xdr:row>15</xdr:row>
                    <xdr:rowOff>0</xdr:rowOff>
                  </from>
                  <to>
                    <xdr:col>1</xdr:col>
                    <xdr:colOff>104775</xdr:colOff>
                    <xdr:row>16</xdr:row>
                    <xdr:rowOff>9525</xdr:rowOff>
                  </to>
                </anchor>
              </controlPr>
            </control>
          </mc:Choice>
        </mc:AlternateContent>
        <mc:AlternateContent xmlns:mc="http://schemas.openxmlformats.org/markup-compatibility/2006">
          <mc:Choice Requires="x14">
            <control shapeId="23567" r:id="rId18" name="Check Box 15">
              <controlPr defaultSize="0" autoFill="0" autoLine="0" autoPict="0">
                <anchor moveWithCells="1">
                  <from>
                    <xdr:col>0</xdr:col>
                    <xdr:colOff>0</xdr:colOff>
                    <xdr:row>16</xdr:row>
                    <xdr:rowOff>57150</xdr:rowOff>
                  </from>
                  <to>
                    <xdr:col>1</xdr:col>
                    <xdr:colOff>104775</xdr:colOff>
                    <xdr:row>16</xdr:row>
                    <xdr:rowOff>276225</xdr:rowOff>
                  </to>
                </anchor>
              </controlPr>
            </control>
          </mc:Choice>
        </mc:AlternateContent>
        <mc:AlternateContent xmlns:mc="http://schemas.openxmlformats.org/markup-compatibility/2006">
          <mc:Choice Requires="x14">
            <control shapeId="23568" r:id="rId19" name="Check Box 16">
              <controlPr defaultSize="0" autoFill="0" autoLine="0" autoPict="0">
                <anchor moveWithCells="1">
                  <from>
                    <xdr:col>0</xdr:col>
                    <xdr:colOff>0</xdr:colOff>
                    <xdr:row>17</xdr:row>
                    <xdr:rowOff>66675</xdr:rowOff>
                  </from>
                  <to>
                    <xdr:col>1</xdr:col>
                    <xdr:colOff>104775</xdr:colOff>
                    <xdr:row>17</xdr:row>
                    <xdr:rowOff>285750</xdr:rowOff>
                  </to>
                </anchor>
              </controlPr>
            </control>
          </mc:Choice>
        </mc:AlternateContent>
        <mc:AlternateContent xmlns:mc="http://schemas.openxmlformats.org/markup-compatibility/2006">
          <mc:Choice Requires="x14">
            <control shapeId="23569" r:id="rId20" name="Check Box 17">
              <controlPr defaultSize="0" autoFill="0" autoLine="0" autoPict="0">
                <anchor moveWithCells="1">
                  <from>
                    <xdr:col>0</xdr:col>
                    <xdr:colOff>0</xdr:colOff>
                    <xdr:row>18</xdr:row>
                    <xdr:rowOff>66675</xdr:rowOff>
                  </from>
                  <to>
                    <xdr:col>1</xdr:col>
                    <xdr:colOff>104775</xdr:colOff>
                    <xdr:row>18</xdr:row>
                    <xdr:rowOff>285750</xdr:rowOff>
                  </to>
                </anchor>
              </controlPr>
            </control>
          </mc:Choice>
        </mc:AlternateContent>
        <mc:AlternateContent xmlns:mc="http://schemas.openxmlformats.org/markup-compatibility/2006">
          <mc:Choice Requires="x14">
            <control shapeId="23570" r:id="rId21" name="Check Box 18">
              <controlPr defaultSize="0" autoFill="0" autoLine="0" autoPict="0">
                <anchor moveWithCells="1">
                  <from>
                    <xdr:col>0</xdr:col>
                    <xdr:colOff>0</xdr:colOff>
                    <xdr:row>19</xdr:row>
                    <xdr:rowOff>57150</xdr:rowOff>
                  </from>
                  <to>
                    <xdr:col>1</xdr:col>
                    <xdr:colOff>104775</xdr:colOff>
                    <xdr:row>19</xdr:row>
                    <xdr:rowOff>276225</xdr:rowOff>
                  </to>
                </anchor>
              </controlPr>
            </control>
          </mc:Choice>
        </mc:AlternateContent>
        <mc:AlternateContent xmlns:mc="http://schemas.openxmlformats.org/markup-compatibility/2006">
          <mc:Choice Requires="x14">
            <control shapeId="23571" r:id="rId22" name="Check Box 19">
              <controlPr defaultSize="0" autoFill="0" autoLine="0" autoPict="0">
                <anchor moveWithCells="1">
                  <from>
                    <xdr:col>0</xdr:col>
                    <xdr:colOff>0</xdr:colOff>
                    <xdr:row>20</xdr:row>
                    <xdr:rowOff>0</xdr:rowOff>
                  </from>
                  <to>
                    <xdr:col>1</xdr:col>
                    <xdr:colOff>104775</xdr:colOff>
                    <xdr:row>21</xdr:row>
                    <xdr:rowOff>9525</xdr:rowOff>
                  </to>
                </anchor>
              </controlPr>
            </control>
          </mc:Choice>
        </mc:AlternateContent>
        <mc:AlternateContent xmlns:mc="http://schemas.openxmlformats.org/markup-compatibility/2006">
          <mc:Choice Requires="x14">
            <control shapeId="23572" r:id="rId23" name="Check Box 20">
              <controlPr defaultSize="0" autoFill="0" autoLine="0" autoPict="0">
                <anchor moveWithCells="1">
                  <from>
                    <xdr:col>0</xdr:col>
                    <xdr:colOff>0</xdr:colOff>
                    <xdr:row>21</xdr:row>
                    <xdr:rowOff>0</xdr:rowOff>
                  </from>
                  <to>
                    <xdr:col>1</xdr:col>
                    <xdr:colOff>104775</xdr:colOff>
                    <xdr:row>22</xdr:row>
                    <xdr:rowOff>9525</xdr:rowOff>
                  </to>
                </anchor>
              </controlPr>
            </control>
          </mc:Choice>
        </mc:AlternateContent>
        <mc:AlternateContent xmlns:mc="http://schemas.openxmlformats.org/markup-compatibility/2006">
          <mc:Choice Requires="x14">
            <control shapeId="23573" r:id="rId24" name="Check Box 21">
              <controlPr defaultSize="0" autoFill="0" autoLine="0" autoPict="0">
                <anchor moveWithCells="1">
                  <from>
                    <xdr:col>0</xdr:col>
                    <xdr:colOff>0</xdr:colOff>
                    <xdr:row>22</xdr:row>
                    <xdr:rowOff>66675</xdr:rowOff>
                  </from>
                  <to>
                    <xdr:col>1</xdr:col>
                    <xdr:colOff>104775</xdr:colOff>
                    <xdr:row>22</xdr:row>
                    <xdr:rowOff>285750</xdr:rowOff>
                  </to>
                </anchor>
              </controlPr>
            </control>
          </mc:Choice>
        </mc:AlternateContent>
        <mc:AlternateContent xmlns:mc="http://schemas.openxmlformats.org/markup-compatibility/2006">
          <mc:Choice Requires="x14">
            <control shapeId="23574" r:id="rId25" name="Check Box 22">
              <controlPr defaultSize="0" autoFill="0" autoLine="0" autoPict="0">
                <anchor moveWithCells="1">
                  <from>
                    <xdr:col>0</xdr:col>
                    <xdr:colOff>0</xdr:colOff>
                    <xdr:row>23</xdr:row>
                    <xdr:rowOff>57150</xdr:rowOff>
                  </from>
                  <to>
                    <xdr:col>1</xdr:col>
                    <xdr:colOff>104775</xdr:colOff>
                    <xdr:row>23</xdr:row>
                    <xdr:rowOff>276225</xdr:rowOff>
                  </to>
                </anchor>
              </controlPr>
            </control>
          </mc:Choice>
        </mc:AlternateContent>
        <mc:AlternateContent xmlns:mc="http://schemas.openxmlformats.org/markup-compatibility/2006">
          <mc:Choice Requires="x14">
            <control shapeId="23575" r:id="rId26" name="Check Box 23">
              <controlPr defaultSize="0" autoFill="0" autoLine="0" autoPict="0">
                <anchor moveWithCells="1">
                  <from>
                    <xdr:col>0</xdr:col>
                    <xdr:colOff>0</xdr:colOff>
                    <xdr:row>24</xdr:row>
                    <xdr:rowOff>57150</xdr:rowOff>
                  </from>
                  <to>
                    <xdr:col>1</xdr:col>
                    <xdr:colOff>104775</xdr:colOff>
                    <xdr:row>24</xdr:row>
                    <xdr:rowOff>276225</xdr:rowOff>
                  </to>
                </anchor>
              </controlPr>
            </control>
          </mc:Choice>
        </mc:AlternateContent>
        <mc:AlternateContent xmlns:mc="http://schemas.openxmlformats.org/markup-compatibility/2006">
          <mc:Choice Requires="x14">
            <control shapeId="23576" r:id="rId27" name="Check Box 24">
              <controlPr defaultSize="0" autoFill="0" autoLine="0" autoPict="0">
                <anchor moveWithCells="1">
                  <from>
                    <xdr:col>0</xdr:col>
                    <xdr:colOff>0</xdr:colOff>
                    <xdr:row>25</xdr:row>
                    <xdr:rowOff>57150</xdr:rowOff>
                  </from>
                  <to>
                    <xdr:col>1</xdr:col>
                    <xdr:colOff>104775</xdr:colOff>
                    <xdr:row>25</xdr:row>
                    <xdr:rowOff>276225</xdr:rowOff>
                  </to>
                </anchor>
              </controlPr>
            </control>
          </mc:Choice>
        </mc:AlternateContent>
        <mc:AlternateContent xmlns:mc="http://schemas.openxmlformats.org/markup-compatibility/2006">
          <mc:Choice Requires="x14">
            <control shapeId="23577" r:id="rId28" name="Check Box 25">
              <controlPr defaultSize="0" autoFill="0" autoLine="0" autoPict="0">
                <anchor moveWithCells="1">
                  <from>
                    <xdr:col>0</xdr:col>
                    <xdr:colOff>0</xdr:colOff>
                    <xdr:row>26</xdr:row>
                    <xdr:rowOff>0</xdr:rowOff>
                  </from>
                  <to>
                    <xdr:col>1</xdr:col>
                    <xdr:colOff>104775</xdr:colOff>
                    <xdr:row>27</xdr:row>
                    <xdr:rowOff>9525</xdr:rowOff>
                  </to>
                </anchor>
              </controlPr>
            </control>
          </mc:Choice>
        </mc:AlternateContent>
        <mc:AlternateContent xmlns:mc="http://schemas.openxmlformats.org/markup-compatibility/2006">
          <mc:Choice Requires="x14">
            <control shapeId="23578" r:id="rId29" name="Check Box 26">
              <controlPr defaultSize="0" autoFill="0" autoLine="0" autoPict="0">
                <anchor moveWithCells="1">
                  <from>
                    <xdr:col>0</xdr:col>
                    <xdr:colOff>0</xdr:colOff>
                    <xdr:row>27</xdr:row>
                    <xdr:rowOff>133350</xdr:rowOff>
                  </from>
                  <to>
                    <xdr:col>1</xdr:col>
                    <xdr:colOff>104775</xdr:colOff>
                    <xdr:row>27</xdr:row>
                    <xdr:rowOff>352425</xdr:rowOff>
                  </to>
                </anchor>
              </controlPr>
            </control>
          </mc:Choice>
        </mc:AlternateContent>
        <mc:AlternateContent xmlns:mc="http://schemas.openxmlformats.org/markup-compatibility/2006">
          <mc:Choice Requires="x14">
            <control shapeId="23580" r:id="rId30" name="Check Box 28">
              <controlPr defaultSize="0" autoFill="0" autoLine="0" autoPict="0">
                <anchor moveWithCells="1">
                  <from>
                    <xdr:col>0</xdr:col>
                    <xdr:colOff>0</xdr:colOff>
                    <xdr:row>28</xdr:row>
                    <xdr:rowOff>57150</xdr:rowOff>
                  </from>
                  <to>
                    <xdr:col>1</xdr:col>
                    <xdr:colOff>104775</xdr:colOff>
                    <xdr:row>28</xdr:row>
                    <xdr:rowOff>276225</xdr:rowOff>
                  </to>
                </anchor>
              </controlPr>
            </control>
          </mc:Choice>
        </mc:AlternateContent>
        <mc:AlternateContent xmlns:mc="http://schemas.openxmlformats.org/markup-compatibility/2006">
          <mc:Choice Requires="x14">
            <control shapeId="23581" r:id="rId31" name="Check Box 29">
              <controlPr defaultSize="0" autoFill="0" autoLine="0" autoPict="0">
                <anchor moveWithCells="1">
                  <from>
                    <xdr:col>0</xdr:col>
                    <xdr:colOff>0</xdr:colOff>
                    <xdr:row>29</xdr:row>
                    <xdr:rowOff>0</xdr:rowOff>
                  </from>
                  <to>
                    <xdr:col>1</xdr:col>
                    <xdr:colOff>104775</xdr:colOff>
                    <xdr:row>30</xdr:row>
                    <xdr:rowOff>9525</xdr:rowOff>
                  </to>
                </anchor>
              </controlPr>
            </control>
          </mc:Choice>
        </mc:AlternateContent>
        <mc:AlternateContent xmlns:mc="http://schemas.openxmlformats.org/markup-compatibility/2006">
          <mc:Choice Requires="x14">
            <control shapeId="23582" r:id="rId32" name="Check Box 30">
              <controlPr defaultSize="0" autoFill="0" autoLine="0" autoPict="0">
                <anchor moveWithCells="1">
                  <from>
                    <xdr:col>0</xdr:col>
                    <xdr:colOff>0</xdr:colOff>
                    <xdr:row>30</xdr:row>
                    <xdr:rowOff>57150</xdr:rowOff>
                  </from>
                  <to>
                    <xdr:col>1</xdr:col>
                    <xdr:colOff>104775</xdr:colOff>
                    <xdr:row>30</xdr:row>
                    <xdr:rowOff>276225</xdr:rowOff>
                  </to>
                </anchor>
              </controlPr>
            </control>
          </mc:Choice>
        </mc:AlternateContent>
        <mc:AlternateContent xmlns:mc="http://schemas.openxmlformats.org/markup-compatibility/2006">
          <mc:Choice Requires="x14">
            <control shapeId="23583" r:id="rId33" name="Check Box 31">
              <controlPr defaultSize="0" autoFill="0" autoLine="0" autoPict="0">
                <anchor moveWithCells="1">
                  <from>
                    <xdr:col>0</xdr:col>
                    <xdr:colOff>0</xdr:colOff>
                    <xdr:row>31</xdr:row>
                    <xdr:rowOff>0</xdr:rowOff>
                  </from>
                  <to>
                    <xdr:col>1</xdr:col>
                    <xdr:colOff>104775</xdr:colOff>
                    <xdr:row>32</xdr:row>
                    <xdr:rowOff>9525</xdr:rowOff>
                  </to>
                </anchor>
              </controlPr>
            </control>
          </mc:Choice>
        </mc:AlternateContent>
        <mc:AlternateContent xmlns:mc="http://schemas.openxmlformats.org/markup-compatibility/2006">
          <mc:Choice Requires="x14">
            <control shapeId="23584" r:id="rId34" name="Check Box 32">
              <controlPr defaultSize="0" autoFill="0" autoLine="0" autoPict="0">
                <anchor moveWithCells="1">
                  <from>
                    <xdr:col>0</xdr:col>
                    <xdr:colOff>0</xdr:colOff>
                    <xdr:row>32</xdr:row>
                    <xdr:rowOff>0</xdr:rowOff>
                  </from>
                  <to>
                    <xdr:col>1</xdr:col>
                    <xdr:colOff>104775</xdr:colOff>
                    <xdr:row>33</xdr:row>
                    <xdr:rowOff>9525</xdr:rowOff>
                  </to>
                </anchor>
              </controlPr>
            </control>
          </mc:Choice>
        </mc:AlternateContent>
        <mc:AlternateContent xmlns:mc="http://schemas.openxmlformats.org/markup-compatibility/2006">
          <mc:Choice Requires="x14">
            <control shapeId="23585" r:id="rId35" name="Check Box 33">
              <controlPr defaultSize="0" autoFill="0" autoLine="0" autoPict="0">
                <anchor moveWithCells="1">
                  <from>
                    <xdr:col>0</xdr:col>
                    <xdr:colOff>0</xdr:colOff>
                    <xdr:row>33</xdr:row>
                    <xdr:rowOff>0</xdr:rowOff>
                  </from>
                  <to>
                    <xdr:col>1</xdr:col>
                    <xdr:colOff>104775</xdr:colOff>
                    <xdr:row>34</xdr:row>
                    <xdr:rowOff>9525</xdr:rowOff>
                  </to>
                </anchor>
              </controlPr>
            </control>
          </mc:Choice>
        </mc:AlternateContent>
        <mc:AlternateContent xmlns:mc="http://schemas.openxmlformats.org/markup-compatibility/2006">
          <mc:Choice Requires="x14">
            <control shapeId="23586" r:id="rId36" name="Check Box 34">
              <controlPr defaultSize="0" autoFill="0" autoLine="0" autoPict="0">
                <anchor moveWithCells="1">
                  <from>
                    <xdr:col>0</xdr:col>
                    <xdr:colOff>0</xdr:colOff>
                    <xdr:row>34</xdr:row>
                    <xdr:rowOff>0</xdr:rowOff>
                  </from>
                  <to>
                    <xdr:col>1</xdr:col>
                    <xdr:colOff>104775</xdr:colOff>
                    <xdr:row>35</xdr:row>
                    <xdr:rowOff>9525</xdr:rowOff>
                  </to>
                </anchor>
              </controlPr>
            </control>
          </mc:Choice>
        </mc:AlternateContent>
        <mc:AlternateContent xmlns:mc="http://schemas.openxmlformats.org/markup-compatibility/2006">
          <mc:Choice Requires="x14">
            <control shapeId="23587" r:id="rId37" name="Check Box 35">
              <controlPr defaultSize="0" autoFill="0" autoLine="0" autoPict="0">
                <anchor moveWithCells="1">
                  <from>
                    <xdr:col>0</xdr:col>
                    <xdr:colOff>0</xdr:colOff>
                    <xdr:row>35</xdr:row>
                    <xdr:rowOff>9525</xdr:rowOff>
                  </from>
                  <to>
                    <xdr:col>1</xdr:col>
                    <xdr:colOff>104775</xdr:colOff>
                    <xdr:row>36</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66768-E016-4B4B-8E15-1207C16EF373}">
  <dimension ref="B1:J209"/>
  <sheetViews>
    <sheetView showZeros="0" zoomScaleNormal="100" workbookViewId="0">
      <pane ySplit="2" topLeftCell="A3" activePane="bottomLeft" state="frozen"/>
      <selection pane="bottomLeft"/>
    </sheetView>
  </sheetViews>
  <sheetFormatPr defaultColWidth="9" defaultRowHeight="16.5" x14ac:dyDescent="0.3"/>
  <cols>
    <col min="1" max="1" width="2.625" style="100" customWidth="1"/>
    <col min="2" max="2" width="25.875" style="100" customWidth="1"/>
    <col min="3" max="3" width="40.625" style="100" customWidth="1"/>
    <col min="4" max="4" width="42.875" style="100" bestFit="1" customWidth="1"/>
    <col min="5" max="5" width="9.625" style="100" customWidth="1"/>
    <col min="6" max="6" width="30.625" style="100" customWidth="1"/>
    <col min="7" max="7" width="19.625" style="116" hidden="1" customWidth="1"/>
    <col min="8" max="10" width="0" style="100" hidden="1" customWidth="1"/>
    <col min="11" max="16384" width="9" style="100"/>
  </cols>
  <sheetData>
    <row r="1" spans="2:10" s="106" customFormat="1" ht="24" x14ac:dyDescent="0.3">
      <c r="B1" s="106" t="s">
        <v>498</v>
      </c>
      <c r="G1" s="227" t="s">
        <v>9</v>
      </c>
      <c r="H1" s="227"/>
      <c r="I1" s="227"/>
    </row>
    <row r="2" spans="2:10" s="101" customFormat="1" ht="15" x14ac:dyDescent="0.3">
      <c r="B2" s="101" t="s">
        <v>11</v>
      </c>
      <c r="C2" s="101" t="s">
        <v>3</v>
      </c>
      <c r="D2" s="101" t="s">
        <v>20</v>
      </c>
      <c r="E2" s="101" t="s">
        <v>272</v>
      </c>
      <c r="F2" s="101" t="s">
        <v>306</v>
      </c>
      <c r="G2" s="101" t="s">
        <v>10</v>
      </c>
      <c r="H2" s="101" t="s">
        <v>6</v>
      </c>
      <c r="I2" s="101" t="s">
        <v>7</v>
      </c>
      <c r="J2" s="101" t="s">
        <v>12</v>
      </c>
    </row>
    <row r="3" spans="2:10" s="109" customFormat="1" ht="17.25" x14ac:dyDescent="0.3">
      <c r="B3" s="107" t="s">
        <v>890</v>
      </c>
    </row>
    <row r="4" spans="2:10" s="109" customFormat="1" ht="67.5" x14ac:dyDescent="0.3">
      <c r="B4" s="60" t="str">
        <f>VLOOKUP($G4,Dold_variabelinfo!$A:$D,COLUMN(Dold_variabelinfo!$B:$B),0)</f>
        <v>ANTAL</v>
      </c>
      <c r="C4" s="61" t="str">
        <f>VLOOKUP($G4,Dold_variabelinfo!$A:$D,COLUMN(Dold_variabelinfo!$C:$C),0)</f>
        <v>Antal förpackningar</v>
      </c>
      <c r="D4" s="61" t="str">
        <f>VLOOKUP($G4,Dold_variabelinfo!$A:$D,COLUMN(Dold_variabelinfo!$D:$D),0)</f>
        <v>Antal förpackningar som har hämtats ut. Vid dosdispenserade läkemedel kan antal förpackningar vara ett decimaltal. Negativa värden förekommer om information har korrigerats. Då krediteras den felaktiga raden genom att en ny rad med negativt värde registreras</v>
      </c>
      <c r="E4" s="60" t="str">
        <f>VLOOKUP($G4,Dold_variabelinfo!$A:$F,COLUMN(Dold_variabelinfo!$E:$E),0)</f>
        <v>2005-07-01 –</v>
      </c>
      <c r="F4" s="61">
        <f>VLOOKUP($G4,Dold_variabelinfo!$A:$F,COLUMN(Dold_variabelinfo!$F:$F),0)</f>
        <v>0</v>
      </c>
      <c r="G4" s="98" t="s">
        <v>505</v>
      </c>
      <c r="H4" s="194" t="b">
        <v>0</v>
      </c>
      <c r="I4" s="58">
        <f>IF(H4,1,0)</f>
        <v>0</v>
      </c>
      <c r="J4" s="58">
        <f>I4</f>
        <v>0</v>
      </c>
    </row>
    <row r="5" spans="2:10" s="109" customFormat="1" ht="27" x14ac:dyDescent="0.3">
      <c r="B5" s="62" t="str">
        <f>VLOOKUP($G5,Dold_variabelinfo!$A:$D,COLUMN(Dold_variabelinfo!$B:$B),0)</f>
        <v>ATC</v>
      </c>
      <c r="C5" s="63" t="str">
        <f>VLOOKUP($G5,Dold_variabelinfo!$A:$D,COLUMN(Dold_variabelinfo!$C:$C),0)</f>
        <v>ATC-kod</v>
      </c>
      <c r="D5" s="63" t="str">
        <f>VLOOKUP($G5,Dold_variabelinfo!$A:$D,COLUMN(Dold_variabelinfo!$D:$D),0)</f>
        <v>ATC-kod enligt WHO. ATC-koden klassificerar läkemedlen efter användningsområde och kemisk substans</v>
      </c>
      <c r="E5" s="62" t="str">
        <f>VLOOKUP($G5,Dold_variabelinfo!$A:$F,COLUMN(Dold_variabelinfo!$E:$E),0)</f>
        <v>2005-07-01 –</v>
      </c>
      <c r="F5" s="63">
        <f>VLOOKUP($G5,Dold_variabelinfo!$A:$F,COLUMN(Dold_variabelinfo!$F:$F),0)</f>
        <v>0</v>
      </c>
      <c r="G5" s="98" t="s">
        <v>512</v>
      </c>
      <c r="H5" s="194" t="b">
        <v>0</v>
      </c>
      <c r="I5" s="58">
        <f t="shared" ref="I5:I30" si="0">IF(H5,1,0)</f>
        <v>0</v>
      </c>
      <c r="J5" s="58">
        <f t="shared" ref="J5:J30" si="1">I5</f>
        <v>0</v>
      </c>
    </row>
    <row r="6" spans="2:10" s="109" customFormat="1" ht="27" x14ac:dyDescent="0.3">
      <c r="B6" s="62" t="str">
        <f>VLOOKUP($G6,Dold_variabelinfo!$A:$D,COLUMN(Dold_variabelinfo!$B:$B),0)</f>
        <v>EDATUM</v>
      </c>
      <c r="C6" s="63" t="str">
        <f>VLOOKUP($G6,Dold_variabelinfo!$A:$D,COLUMN(Dold_variabelinfo!$C:$C),0)</f>
        <v>Expeditionsdatum</v>
      </c>
      <c r="D6" s="63" t="str">
        <f>VLOOKUP($G6,Dold_variabelinfo!$A:$D,COLUMN(Dold_variabelinfo!$D:$D),0)</f>
        <v>Expeditionsdatum. Datum när patienten köpte varan</v>
      </c>
      <c r="E6" s="62" t="str">
        <f>VLOOKUP($G6,Dold_variabelinfo!$A:$F,COLUMN(Dold_variabelinfo!$E:$E),0)</f>
        <v>2005-07-01 –</v>
      </c>
      <c r="F6" s="63">
        <f>VLOOKUP($G6,Dold_variabelinfo!$A:$F,COLUMN(Dold_variabelinfo!$F:$F),0)</f>
        <v>0</v>
      </c>
      <c r="G6" s="98" t="s">
        <v>537</v>
      </c>
      <c r="H6" s="194" t="b">
        <v>0</v>
      </c>
      <c r="I6" s="58">
        <f t="shared" si="0"/>
        <v>0</v>
      </c>
      <c r="J6" s="58">
        <f t="shared" si="1"/>
        <v>0</v>
      </c>
    </row>
    <row r="7" spans="2:10" s="109" customFormat="1" ht="54" x14ac:dyDescent="0.3">
      <c r="B7" s="62" t="str">
        <f>VLOOKUP($G7,Dold_variabelinfo!$A:$D,COLUMN(Dold_variabelinfo!$B:$B),0)</f>
        <v>FORPDDD</v>
      </c>
      <c r="C7" s="63" t="str">
        <f>VLOOKUP($G7,Dold_variabelinfo!$A:$D,COLUMN(Dold_variabelinfo!$C:$C),0)</f>
        <v>Förpackningens DDD</v>
      </c>
      <c r="D7" s="63" t="str">
        <f>VLOOKUP($G7,Dold_variabelinfo!$A:$D,COLUMN(Dold_variabelinfo!$D:$D),0)</f>
        <v>Förpackningens DDD. Anger hur många Definierade DygnsDoser förpackningen innehåller (antal dagar). DDD är den genomsnittliga dygnsdosen då läkemedlet används av en vuxen vid medlets huvudindikation</v>
      </c>
      <c r="E7" s="62" t="str">
        <f>VLOOKUP($G7,Dold_variabelinfo!$A:$F,COLUMN(Dold_variabelinfo!$E:$E),0)</f>
        <v>2005-07-01 –</v>
      </c>
      <c r="F7" s="63">
        <f>VLOOKUP($G7,Dold_variabelinfo!$A:$F,COLUMN(Dold_variabelinfo!$F:$F),0)</f>
        <v>0</v>
      </c>
      <c r="G7" s="98" t="s">
        <v>561</v>
      </c>
      <c r="H7" s="194" t="b">
        <v>0</v>
      </c>
      <c r="I7" s="58">
        <f t="shared" si="0"/>
        <v>0</v>
      </c>
      <c r="J7" s="58">
        <f t="shared" si="1"/>
        <v>0</v>
      </c>
    </row>
    <row r="8" spans="2:10" s="108" customFormat="1" x14ac:dyDescent="0.3">
      <c r="B8" s="174"/>
      <c r="C8" s="175"/>
      <c r="D8" s="175"/>
      <c r="E8" s="174"/>
      <c r="F8" s="175"/>
      <c r="G8" s="102"/>
      <c r="H8" s="97"/>
      <c r="I8" s="57"/>
      <c r="J8" s="57"/>
    </row>
    <row r="9" spans="2:10" s="108" customFormat="1" ht="17.25" x14ac:dyDescent="0.3">
      <c r="B9" s="107" t="s">
        <v>891</v>
      </c>
      <c r="C9" s="96"/>
      <c r="D9" s="77"/>
      <c r="E9" s="102"/>
      <c r="F9" s="95"/>
      <c r="G9" s="102"/>
      <c r="I9" s="58"/>
      <c r="J9" s="58"/>
    </row>
    <row r="10" spans="2:10" ht="27" x14ac:dyDescent="0.3">
      <c r="B10" s="70" t="str">
        <f>VLOOKUP($G10,Dold_variabelinfo!$A:$D,COLUMN(Dold_variabelinfo!$B:$B),0)</f>
        <v>AFORM</v>
      </c>
      <c r="C10" s="71" t="str">
        <f>VLOOKUP($G10,Dold_variabelinfo!$A:$D,COLUMN(Dold_variabelinfo!$C:$C),0)</f>
        <v>Ägarform</v>
      </c>
      <c r="D10" s="71" t="str">
        <f>VLOOKUP($G10,Dold_variabelinfo!$A:$D,COLUMN(Dold_variabelinfo!$D:$D),0)</f>
        <v>Ägarform, enligt Arbetsplatskodregistret</v>
      </c>
      <c r="E10" s="70" t="str">
        <f>VLOOKUP($G10,Dold_variabelinfo!$A:$F,COLUMN(Dold_variabelinfo!$E:$E),0)</f>
        <v>2005-07-01 –</v>
      </c>
      <c r="F10" s="71">
        <f>VLOOKUP($G10,Dold_variabelinfo!$A:$F,COLUMN(Dold_variabelinfo!$F:$F),0)</f>
        <v>0</v>
      </c>
      <c r="G10" s="1" t="s">
        <v>499</v>
      </c>
      <c r="H10" s="194" t="b">
        <v>0</v>
      </c>
      <c r="I10" s="58">
        <f t="shared" si="0"/>
        <v>0</v>
      </c>
      <c r="J10" s="58">
        <f t="shared" si="1"/>
        <v>0</v>
      </c>
    </row>
    <row r="11" spans="2:10" ht="27" x14ac:dyDescent="0.3">
      <c r="B11" s="70" t="str">
        <f>VLOOKUP($G11,Dold_variabelinfo!$A:$D,COLUMN(Dold_variabelinfo!$B:$B),0)</f>
        <v>ALDER</v>
      </c>
      <c r="C11" s="71" t="str">
        <f>VLOOKUP($G11,Dold_variabelinfo!$A:$D,COLUMN(Dold_variabelinfo!$C:$C),0)</f>
        <v>Ålder</v>
      </c>
      <c r="D11" s="71" t="str">
        <f>VLOOKUP($G11,Dold_variabelinfo!$A:$D,COLUMN(Dold_variabelinfo!$D:$D),0)</f>
        <v>Ålder vid årets slut (Expeditionsår minus födelseår)</v>
      </c>
      <c r="E11" s="70" t="str">
        <f>VLOOKUP($G11,Dold_variabelinfo!$A:$F,COLUMN(Dold_variabelinfo!$E:$E),0)</f>
        <v>2005-07-01 –</v>
      </c>
      <c r="F11" s="71">
        <f>VLOOKUP($G11,Dold_variabelinfo!$A:$F,COLUMN(Dold_variabelinfo!$F:$F),0)</f>
        <v>0</v>
      </c>
      <c r="G11" s="1" t="s">
        <v>503</v>
      </c>
      <c r="H11" s="194" t="b">
        <v>0</v>
      </c>
      <c r="I11" s="58">
        <f t="shared" si="0"/>
        <v>0</v>
      </c>
      <c r="J11" s="58">
        <f t="shared" si="1"/>
        <v>0</v>
      </c>
    </row>
    <row r="12" spans="2:10" ht="27" x14ac:dyDescent="0.3">
      <c r="B12" s="70" t="str">
        <f>VLOOKUP($G12,Dold_variabelinfo!$A:$D,COLUMN(Dold_variabelinfo!$B:$B),0)</f>
        <v>ANTNUM</v>
      </c>
      <c r="C12" s="71" t="str">
        <f>VLOOKUP($G12,Dold_variabelinfo!$A:$D,COLUMN(Dold_variabelinfo!$C:$C),0)</f>
        <v>Förpackningsstorlek, numerisk</v>
      </c>
      <c r="D12" s="71" t="str">
        <f>VLOOKUP($G12,Dold_variabelinfo!$A:$D,COLUMN(Dold_variabelinfo!$D:$D),0)</f>
        <v>Förpackningsstorlek i numeriskform (utan enhet)</v>
      </c>
      <c r="E12" s="70" t="str">
        <f>VLOOKUP($G12,Dold_variabelinfo!$A:$F,COLUMN(Dold_variabelinfo!$E:$E),0)</f>
        <v>2005-07-01 –</v>
      </c>
      <c r="F12" s="71">
        <f>VLOOKUP($G12,Dold_variabelinfo!$A:$F,COLUMN(Dold_variabelinfo!$F:$F),0)</f>
        <v>0</v>
      </c>
      <c r="G12" s="1" t="s">
        <v>508</v>
      </c>
      <c r="H12" s="194" t="b">
        <v>0</v>
      </c>
      <c r="I12" s="58">
        <f t="shared" si="0"/>
        <v>0</v>
      </c>
      <c r="J12" s="58">
        <f t="shared" si="1"/>
        <v>0</v>
      </c>
    </row>
    <row r="13" spans="2:10" ht="27" x14ac:dyDescent="0.3">
      <c r="B13" s="70" t="str">
        <f>VLOOKUP($G13,Dold_variabelinfo!$A:$D,COLUMN(Dold_variabelinfo!$B:$B),0)</f>
        <v>APRIS</v>
      </c>
      <c r="C13" s="71" t="str">
        <f>VLOOKUP($G13,Dold_variabelinfo!$A:$D,COLUMN(Dold_variabelinfo!$C:$C),0)</f>
        <v>Pris per förpackning</v>
      </c>
      <c r="D13" s="71" t="str">
        <f>VLOOKUP($G13,Dold_variabelinfo!$A:$D,COLUMN(Dold_variabelinfo!$D:$D),0)</f>
        <v>Pris per förpackning, inklusive moms</v>
      </c>
      <c r="E13" s="70" t="str">
        <f>VLOOKUP($G13,Dold_variabelinfo!$A:$F,COLUMN(Dold_variabelinfo!$E:$E),0)</f>
        <v>2005-07-01 –  2009</v>
      </c>
      <c r="F13" s="71">
        <f>VLOOKUP($G13,Dold_variabelinfo!$A:$F,COLUMN(Dold_variabelinfo!$F:$F),0)</f>
        <v>0</v>
      </c>
      <c r="G13" s="2" t="s">
        <v>879</v>
      </c>
      <c r="H13" s="194" t="b">
        <v>0</v>
      </c>
      <c r="I13" s="58">
        <f t="shared" si="0"/>
        <v>0</v>
      </c>
      <c r="J13" s="58">
        <f t="shared" si="1"/>
        <v>0</v>
      </c>
    </row>
    <row r="14" spans="2:10" ht="27" x14ac:dyDescent="0.3">
      <c r="B14" s="70" t="str">
        <f>VLOOKUP($G14,Dold_variabelinfo!$A:$D,COLUMN(Dold_variabelinfo!$B:$B),0)</f>
        <v>ARBLAN</v>
      </c>
      <c r="C14" s="71" t="str">
        <f>VLOOKUP($G14,Dold_variabelinfo!$A:$D,COLUMN(Dold_variabelinfo!$C:$C),0)</f>
        <v>Arbetsplatsens län</v>
      </c>
      <c r="D14" s="71" t="str">
        <f>VLOOKUP($G14,Dold_variabelinfo!$A:$D,COLUMN(Dold_variabelinfo!$D:$D),0)</f>
        <v>Länskod för förskrivande arbetsplats. De två första positionerna i arbetsplatskoden</v>
      </c>
      <c r="E14" s="70" t="str">
        <f>VLOOKUP($G14,Dold_variabelinfo!$A:$F,COLUMN(Dold_variabelinfo!$E:$E),0)</f>
        <v>2005-07-01 –</v>
      </c>
      <c r="F14" s="71">
        <f>VLOOKUP($G14,Dold_variabelinfo!$A:$F,COLUMN(Dold_variabelinfo!$F:$F),0)</f>
        <v>0</v>
      </c>
      <c r="G14" s="2" t="s">
        <v>517</v>
      </c>
      <c r="H14" s="194" t="b">
        <v>0</v>
      </c>
      <c r="I14" s="58">
        <f t="shared" si="0"/>
        <v>0</v>
      </c>
      <c r="J14" s="58">
        <f t="shared" si="1"/>
        <v>0</v>
      </c>
    </row>
    <row r="15" spans="2:10" ht="27" x14ac:dyDescent="0.3">
      <c r="B15" s="70" t="str">
        <f>VLOOKUP($G15,Dold_variabelinfo!$A:$D,COLUMN(Dold_variabelinfo!$B:$B),0)</f>
        <v>BYTESK</v>
      </c>
      <c r="C15" s="71" t="str">
        <f>VLOOKUP($G15,Dold_variabelinfo!$A:$D,COLUMN(Dold_variabelinfo!$C:$C),0)</f>
        <v>Byteskod</v>
      </c>
      <c r="D15" s="71" t="str">
        <f>VLOOKUP($G15,Dold_variabelinfo!$A:$D,COLUMN(Dold_variabelinfo!$D:$D),0)</f>
        <v>Anledning till att den förskrivna varan har bytts ut på apotek. Fylls endast i om byte har skett</v>
      </c>
      <c r="E15" s="70" t="str">
        <f>VLOOKUP($G15,Dold_variabelinfo!$A:$F,COLUMN(Dold_variabelinfo!$E:$E),0)</f>
        <v>2005-07-01 – 2009</v>
      </c>
      <c r="F15" s="71" t="str">
        <f>VLOOKUP($G15,Dold_variabelinfo!$A:$F,COLUMN(Dold_variabelinfo!$F:$F),0)</f>
        <v>Aktualitet: 2005-07-01 – 2009</v>
      </c>
      <c r="G15" s="2" t="s">
        <v>520</v>
      </c>
      <c r="H15" s="194" t="b">
        <v>0</v>
      </c>
      <c r="I15" s="58">
        <f t="shared" si="0"/>
        <v>0</v>
      </c>
      <c r="J15" s="58">
        <f t="shared" si="1"/>
        <v>0</v>
      </c>
    </row>
    <row r="16" spans="2:10" ht="67.5" x14ac:dyDescent="0.3">
      <c r="B16" s="70" t="str">
        <f>VLOOKUP($G16,Dold_variabelinfo!$A:$D,COLUMN(Dold_variabelinfo!$B:$B),0)</f>
        <v>BYTET</v>
      </c>
      <c r="C16" s="71" t="str">
        <f>VLOOKUP($G16,Dold_variabelinfo!$A:$D,COLUMN(Dold_variabelinfo!$C:$C),0)</f>
        <v>Bytet tillåtet</v>
      </c>
      <c r="D16" s="71" t="str">
        <f>VLOOKUP($G16,Dold_variabelinfo!$A:$D,COLUMN(Dold_variabelinfo!$D:$D),0)</f>
        <v>En flagga som anger om byte av den förskrivna varan, till ett medicinskt likvärdigt alternativ, på apoteket är tillåtet eller inte. Det är bara om periodens vara inte expedierats som skäl till nekat utbyte anges. För ej tillåtet byte förekommer tre varianter</v>
      </c>
      <c r="E16" s="70" t="str">
        <f>VLOOKUP($G16,Dold_variabelinfo!$A:$F,COLUMN(Dold_variabelinfo!$E:$E),0)</f>
        <v>2005-07-01 –</v>
      </c>
      <c r="F16" s="71">
        <f>VLOOKUP($G16,Dold_variabelinfo!$A:$F,COLUMN(Dold_variabelinfo!$F:$F),0)</f>
        <v>0</v>
      </c>
      <c r="G16" s="2" t="s">
        <v>524</v>
      </c>
      <c r="H16" s="194" t="b">
        <v>0</v>
      </c>
      <c r="I16" s="58">
        <f t="shared" si="0"/>
        <v>0</v>
      </c>
      <c r="J16" s="58">
        <f t="shared" si="1"/>
        <v>0</v>
      </c>
    </row>
    <row r="17" spans="2:10" ht="54" x14ac:dyDescent="0.3">
      <c r="B17" s="70" t="str">
        <f>VLOOKUP($G17,Dold_variabelinfo!$A:$D,COLUMN(Dold_variabelinfo!$B:$B),0)</f>
        <v>DDD</v>
      </c>
      <c r="C17" s="71" t="str">
        <f>VLOOKUP($G17,Dold_variabelinfo!$A:$D,COLUMN(Dold_variabelinfo!$C:$C),0)</f>
        <v>DDD-värde</v>
      </c>
      <c r="D17" s="71" t="str">
        <f>VLOOKUP($G17,Dold_variabelinfo!$A:$D,COLUMN(Dold_variabelinfo!$D:$D),0)</f>
        <v>DDD-värde (Definierad DygnsDos) för aktuellt läkemedel. DDD är den genomsnittliga dygnsdosen då läkemedlet används av en vuxen vid medlets huvudindikation. Uppgift om DDD saknas för licensläkemedel sedan hösten 2013</v>
      </c>
      <c r="E17" s="70" t="str">
        <f>VLOOKUP($G17,Dold_variabelinfo!$A:$F,COLUMN(Dold_variabelinfo!$E:$E),0)</f>
        <v>2005-07-01 –</v>
      </c>
      <c r="F17" s="71" t="str">
        <f>VLOOKUP($G17,Dold_variabelinfo!$A:$F,COLUMN(Dold_variabelinfo!$F:$F),0)</f>
        <v>Lämnas alltid ut med DDDENHET</v>
      </c>
      <c r="G17" s="2" t="s">
        <v>527</v>
      </c>
      <c r="H17" s="194" t="b">
        <v>0</v>
      </c>
      <c r="I17" s="58">
        <f t="shared" si="0"/>
        <v>0</v>
      </c>
      <c r="J17" s="58">
        <f t="shared" si="1"/>
        <v>0</v>
      </c>
    </row>
    <row r="18" spans="2:10" ht="27" x14ac:dyDescent="0.3">
      <c r="B18" s="70" t="str">
        <f>VLOOKUP($G18,Dold_variabelinfo!$A:$D,COLUMN(Dold_variabelinfo!$B:$B),0)</f>
        <v>DDDENHET</v>
      </c>
      <c r="C18" s="71" t="str">
        <f>VLOOKUP($G18,Dold_variabelinfo!$A:$D,COLUMN(Dold_variabelinfo!$C:$C),0)</f>
        <v>Enhet DDD</v>
      </c>
      <c r="D18" s="71" t="str">
        <f>VLOOKUP($G18,Dold_variabelinfo!$A:$D,COLUMN(Dold_variabelinfo!$D:$D),0)</f>
        <v>Enhet på DDD, t.ex. mg eller ml</v>
      </c>
      <c r="E18" s="70" t="str">
        <f>VLOOKUP($G18,Dold_variabelinfo!$A:$F,COLUMN(Dold_variabelinfo!$E:$E),0)</f>
        <v>2005-07-01 –</v>
      </c>
      <c r="F18" s="71" t="str">
        <f>VLOOKUP($G18,Dold_variabelinfo!$A:$F,COLUMN(Dold_variabelinfo!$F:$F),0)</f>
        <v xml:space="preserve">Lämnas alltid ut med DDD </v>
      </c>
      <c r="G18" s="2" t="s">
        <v>530</v>
      </c>
      <c r="H18" s="194" t="b">
        <v>0</v>
      </c>
      <c r="I18" s="58">
        <f t="shared" si="0"/>
        <v>0</v>
      </c>
      <c r="J18" s="58">
        <f t="shared" si="1"/>
        <v>0</v>
      </c>
    </row>
    <row r="19" spans="2:10" ht="27" x14ac:dyDescent="0.3">
      <c r="B19" s="70" t="str">
        <f>VLOOKUP($G19,Dold_variabelinfo!$A:$D,COLUMN(Dold_variabelinfo!$B:$B),0)</f>
        <v>EXPLAN</v>
      </c>
      <c r="C19" s="71" t="str">
        <f>VLOOKUP($G19,Dold_variabelinfo!$A:$D,COLUMN(Dold_variabelinfo!$C:$C),0)</f>
        <v>Expeditionslän</v>
      </c>
      <c r="D19" s="71" t="str">
        <f>VLOOKUP($G19,Dold_variabelinfo!$A:$D,COLUMN(Dold_variabelinfo!$D:$D),0)</f>
        <v>Länskod för expedierande apotek</v>
      </c>
      <c r="E19" s="70" t="str">
        <f>VLOOKUP($G19,Dold_variabelinfo!$A:$F,COLUMN(Dold_variabelinfo!$E:$E),0)</f>
        <v>2005-07-01 –</v>
      </c>
      <c r="F19" s="71">
        <f>VLOOKUP($G19,Dold_variabelinfo!$A:$F,COLUMN(Dold_variabelinfo!$F:$F),0)</f>
        <v>0</v>
      </c>
      <c r="G19" s="2" t="s">
        <v>541</v>
      </c>
      <c r="H19" s="194" t="b">
        <v>0</v>
      </c>
      <c r="I19" s="58">
        <f t="shared" si="0"/>
        <v>0</v>
      </c>
      <c r="J19" s="58">
        <f t="shared" si="1"/>
        <v>0</v>
      </c>
    </row>
    <row r="20" spans="2:10" ht="67.5" x14ac:dyDescent="0.3">
      <c r="B20" s="70" t="str">
        <f>VLOOKUP($G20,Dold_variabelinfo!$A:$D,COLUMN(Dold_variabelinfo!$B:$B),0)</f>
        <v>FANTAL</v>
      </c>
      <c r="C20" s="71" t="str">
        <f>VLOOKUP($G20,Dold_variabelinfo!$A:$D,COLUMN(Dold_variabelinfo!$C:$C),0)</f>
        <v>Förskrivet antal förpackningar</v>
      </c>
      <c r="D20" s="71" t="str">
        <f>VLOOKUP($G20,Dold_variabelinfo!$A:$D,COLUMN(Dold_variabelinfo!$D:$D),0)</f>
        <v>Förskrivet antal förpackningar, om detta skiljer sig från det expedierade antalet. Variabeln fylls endast i om det har skett ett byte på apoteket som inneburit att fler förpackningar hämtades ut än vad som förskrivits, eller tvärtom (t.ex. om en större förpackning har bytts ut mot två små)</v>
      </c>
      <c r="E20" s="70" t="str">
        <f>VLOOKUP($G20,Dold_variabelinfo!$A:$F,COLUMN(Dold_variabelinfo!$E:$E),0)</f>
        <v>2005-07-01 – 2009</v>
      </c>
      <c r="F20" s="71">
        <f>VLOOKUP($G20,Dold_variabelinfo!$A:$F,COLUMN(Dold_variabelinfo!$F:$F),0)</f>
        <v>0</v>
      </c>
      <c r="G20" s="2" t="s">
        <v>881</v>
      </c>
      <c r="H20" s="194" t="b">
        <v>0</v>
      </c>
      <c r="I20" s="58">
        <f t="shared" si="0"/>
        <v>0</v>
      </c>
      <c r="J20" s="58">
        <f t="shared" si="1"/>
        <v>0</v>
      </c>
    </row>
    <row r="21" spans="2:10" ht="27" x14ac:dyDescent="0.3">
      <c r="B21" s="70" t="str">
        <f>VLOOKUP($G21,Dold_variabelinfo!$A:$D,COLUMN(Dold_variabelinfo!$B:$B),0)</f>
        <v>FDATUM</v>
      </c>
      <c r="C21" s="71" t="str">
        <f>VLOOKUP($G21,Dold_variabelinfo!$A:$D,COLUMN(Dold_variabelinfo!$C:$C),0)</f>
        <v>Förskrivningsdatum</v>
      </c>
      <c r="D21" s="71" t="str">
        <f>VLOOKUP($G21,Dold_variabelinfo!$A:$D,COLUMN(Dold_variabelinfo!$D:$D),0)</f>
        <v>Förskrivningsdatum. Datum när receptet är utfärdat</v>
      </c>
      <c r="E21" s="70" t="str">
        <f>VLOOKUP($G21,Dold_variabelinfo!$A:$F,COLUMN(Dold_variabelinfo!$E:$E),0)</f>
        <v>2005-07-01 –</v>
      </c>
      <c r="F21" s="71">
        <f>VLOOKUP($G21,Dold_variabelinfo!$A:$F,COLUMN(Dold_variabelinfo!$F:$F),0)</f>
        <v>0</v>
      </c>
      <c r="G21" s="2" t="s">
        <v>545</v>
      </c>
      <c r="H21" s="194" t="b">
        <v>0</v>
      </c>
      <c r="I21" s="58">
        <f t="shared" si="0"/>
        <v>0</v>
      </c>
      <c r="J21" s="58">
        <f t="shared" si="1"/>
        <v>0</v>
      </c>
    </row>
    <row r="22" spans="2:10" ht="67.5" x14ac:dyDescent="0.3">
      <c r="B22" s="70" t="str">
        <f>VLOOKUP($G22,Dold_variabelinfo!$A:$D,COLUMN(Dold_variabelinfo!$B:$B),0)</f>
        <v>FDDD</v>
      </c>
      <c r="C22" s="71" t="str">
        <f>VLOOKUP($G22,Dold_variabelinfo!$A:$D,COLUMN(Dold_variabelinfo!$C:$C),0)</f>
        <v>Förskrivningens DDD</v>
      </c>
      <c r="D22" s="71" t="str">
        <f>VLOOKUP($G22,Dold_variabelinfo!$A:$D,COLUMN(Dold_variabelinfo!$D:$D),0)</f>
        <v>Förskrivningens DDD. Anger hur många Definierade DygnsDoser (antal dagar) uttaget innehåller (förpackningens DDD * antal). DDD är den genomsnittliga dygnsdosen då läkemedlet används av en vuxen vid medlets huvudindikation</v>
      </c>
      <c r="E22" s="70" t="str">
        <f>VLOOKUP($G22,Dold_variabelinfo!$A:$F,COLUMN(Dold_variabelinfo!$E:$E),0)</f>
        <v>2005-07-01 –</v>
      </c>
      <c r="F22" s="71">
        <f>VLOOKUP($G22,Dold_variabelinfo!$A:$F,COLUMN(Dold_variabelinfo!$F:$F),0)</f>
        <v>0</v>
      </c>
      <c r="G22" s="2" t="s">
        <v>548</v>
      </c>
      <c r="H22" s="194" t="b">
        <v>0</v>
      </c>
      <c r="I22" s="58">
        <f t="shared" si="0"/>
        <v>0</v>
      </c>
      <c r="J22" s="58">
        <f t="shared" si="1"/>
        <v>0</v>
      </c>
    </row>
    <row r="23" spans="2:10" ht="27" x14ac:dyDescent="0.3">
      <c r="B23" s="70" t="str">
        <f>VLOOKUP($G23,Dold_variabelinfo!$A:$D,COLUMN(Dold_variabelinfo!$B:$B),0)</f>
        <v>FORMAN</v>
      </c>
      <c r="C23" s="71" t="str">
        <f>VLOOKUP($G23,Dold_variabelinfo!$A:$D,COLUMN(Dold_variabelinfo!$C:$C),0)</f>
        <v>Förmån</v>
      </c>
      <c r="D23" s="71" t="str">
        <f>VLOOKUP($G23,Dold_variabelinfo!$A:$D,COLUMN(Dold_variabelinfo!$D:$D),0)</f>
        <v>Anger om artikeln ingår i förmånen</v>
      </c>
      <c r="E23" s="70" t="str">
        <f>VLOOKUP($G23,Dold_variabelinfo!$A:$F,COLUMN(Dold_variabelinfo!$E:$E),0)</f>
        <v>2005-07-01 –</v>
      </c>
      <c r="F23" s="71">
        <f>VLOOKUP($G23,Dold_variabelinfo!$A:$F,COLUMN(Dold_variabelinfo!$F:$F),0)</f>
        <v>0</v>
      </c>
      <c r="G23" s="2" t="s">
        <v>557</v>
      </c>
      <c r="H23" s="194" t="b">
        <v>0</v>
      </c>
      <c r="I23" s="58">
        <f t="shared" si="0"/>
        <v>0</v>
      </c>
      <c r="J23" s="58">
        <f t="shared" si="1"/>
        <v>0</v>
      </c>
    </row>
    <row r="24" spans="2:10" ht="27" x14ac:dyDescent="0.3">
      <c r="B24" s="70" t="str">
        <f>VLOOKUP($G24,Dold_variabelinfo!$A:$D,COLUMN(Dold_variabelinfo!$B:$B),0)</f>
        <v>FORPS</v>
      </c>
      <c r="C24" s="71" t="str">
        <f>VLOOKUP($G24,Dold_variabelinfo!$A:$D,COLUMN(Dold_variabelinfo!$C:$C),0)</f>
        <v xml:space="preserve">Förpackningsstorlek </v>
      </c>
      <c r="D24" s="71" t="str">
        <f>VLOOKUP($G24,Dold_variabelinfo!$A:$D,COLUMN(Dold_variabelinfo!$D:$D),0)</f>
        <v>Förpackningsstorlek. En sammansatt beskrivning av förpackningsstorleken</v>
      </c>
      <c r="E24" s="70" t="str">
        <f>VLOOKUP($G24,Dold_variabelinfo!$A:$F,COLUMN(Dold_variabelinfo!$E:$E),0)</f>
        <v>2005-07-01 –</v>
      </c>
      <c r="F24" s="71">
        <f>VLOOKUP($G24,Dold_variabelinfo!$A:$F,COLUMN(Dold_variabelinfo!$F:$F),0)</f>
        <v>0</v>
      </c>
      <c r="G24" s="2" t="s">
        <v>565</v>
      </c>
      <c r="H24" s="194" t="b">
        <v>0</v>
      </c>
      <c r="I24" s="58">
        <f t="shared" si="0"/>
        <v>0</v>
      </c>
      <c r="J24" s="58">
        <f t="shared" si="1"/>
        <v>0</v>
      </c>
    </row>
    <row r="25" spans="2:10" ht="67.5" x14ac:dyDescent="0.3">
      <c r="B25" s="70" t="str">
        <f>VLOOKUP($G25,Dold_variabelinfo!$A:$D,COLUMN(Dold_variabelinfo!$B:$B),0)</f>
        <v>FTYP</v>
      </c>
      <c r="C25" s="71" t="str">
        <f>VLOOKUP($G25,Dold_variabelinfo!$A:$D,COLUMN(Dold_variabelinfo!$C:$C),0)</f>
        <v>Förmånstyp</v>
      </c>
      <c r="D25" s="71" t="str">
        <f>VLOOKUP($G25,Dold_variabelinfo!$A:$D,COLUMN(Dold_variabelinfo!$D:$D),0)</f>
        <v>Typ av förmån inom ramen för läkemedelsförmånen. Varor som är definierade "inom förmånen" blir rabatterade enligt förmånstrappan. De som är definierade "utom förmånen" blir inte rabatterade. Avser förmånstypen vid expedieringstillfället (förmånstyper kan förändras över tid)</v>
      </c>
      <c r="E25" s="70" t="str">
        <f>VLOOKUP($G25,Dold_variabelinfo!$A:$F,COLUMN(Dold_variabelinfo!$E:$E),0)</f>
        <v>2005-07-01 –</v>
      </c>
      <c r="F25" s="71">
        <f>VLOOKUP($G25,Dold_variabelinfo!$A:$F,COLUMN(Dold_variabelinfo!$F:$F),0)</f>
        <v>0</v>
      </c>
      <c r="G25" s="2" t="s">
        <v>568</v>
      </c>
      <c r="H25" s="194" t="b">
        <v>0</v>
      </c>
      <c r="I25" s="58">
        <f t="shared" si="0"/>
        <v>0</v>
      </c>
      <c r="J25" s="58">
        <f t="shared" si="1"/>
        <v>0</v>
      </c>
    </row>
    <row r="26" spans="2:10" ht="40.5" x14ac:dyDescent="0.3">
      <c r="B26" s="70" t="str">
        <f>VLOOKUP($G26,Dold_variabelinfo!$A:$D,COLUMN(Dold_variabelinfo!$B:$B),0)</f>
        <v>FVARUNR</v>
      </c>
      <c r="C26" s="71" t="str">
        <f>VLOOKUP($G26,Dold_variabelinfo!$A:$D,COLUMN(Dold_variabelinfo!$C:$C),0)</f>
        <v>Varunummer förskrivet</v>
      </c>
      <c r="D26" s="71" t="str">
        <f>VLOOKUP($G26,Dold_variabelinfo!$A:$D,COLUMN(Dold_variabelinfo!$D:$D),0)</f>
        <v>Förskrivet varunummer, om annat än det expedierade. Det nordiska varunumret är en sexsiffrig kod som är unik för en viss vara (en viss styrka, läkemedelsform, förpackningsstorlek etc)</v>
      </c>
      <c r="E26" s="70" t="str">
        <f>VLOOKUP($G26,Dold_variabelinfo!$A:$F,COLUMN(Dold_variabelinfo!$E:$E),0)</f>
        <v>2005-07-01 –</v>
      </c>
      <c r="F26" s="71">
        <f>VLOOKUP($G26,Dold_variabelinfo!$A:$F,COLUMN(Dold_variabelinfo!$F:$F),0)</f>
        <v>0</v>
      </c>
      <c r="G26" s="2" t="s">
        <v>575</v>
      </c>
      <c r="H26" s="194" t="b">
        <v>0</v>
      </c>
      <c r="I26" s="58">
        <f t="shared" si="0"/>
        <v>0</v>
      </c>
      <c r="J26" s="58">
        <f t="shared" si="1"/>
        <v>0</v>
      </c>
    </row>
    <row r="27" spans="2:10" ht="27" x14ac:dyDescent="0.3">
      <c r="B27" s="70" t="str">
        <f>VLOOKUP($G27,Dold_variabelinfo!$A:$D,COLUMN(Dold_variabelinfo!$B:$B),0)</f>
        <v>HFORPS</v>
      </c>
      <c r="C27" s="71" t="str">
        <f>VLOOKUP($G27,Dold_variabelinfo!$A:$D,COLUMN(Dold_variabelinfo!$C:$C),0)</f>
        <v>Förpackningsstorlek för handelsvaror</v>
      </c>
      <c r="D27" s="71">
        <f>VLOOKUP($G27,Dold_variabelinfo!$A:$D,COLUMN(Dold_variabelinfo!$D:$D),0)</f>
        <v>0</v>
      </c>
      <c r="E27" s="70" t="str">
        <f>VLOOKUP($G27,Dold_variabelinfo!$A:$F,COLUMN(Dold_variabelinfo!$E:$E),0)</f>
        <v>2005-07-01 –</v>
      </c>
      <c r="F27" s="71">
        <f>VLOOKUP($G27,Dold_variabelinfo!$A:$F,COLUMN(Dold_variabelinfo!$F:$F),0)</f>
        <v>0</v>
      </c>
      <c r="G27" s="2" t="s">
        <v>578</v>
      </c>
      <c r="H27" s="194" t="b">
        <v>0</v>
      </c>
      <c r="I27" s="58">
        <f t="shared" si="0"/>
        <v>0</v>
      </c>
      <c r="J27" s="58">
        <f t="shared" si="1"/>
        <v>0</v>
      </c>
    </row>
    <row r="28" spans="2:10" ht="27" x14ac:dyDescent="0.3">
      <c r="B28" s="70" t="str">
        <f>VLOOKUP($G28,Dold_variabelinfo!$A:$D,COLUMN(Dold_variabelinfo!$B:$B),0)</f>
        <v>HGRUPP</v>
      </c>
      <c r="C28" s="71" t="str">
        <f>VLOOKUP($G28,Dold_variabelinfo!$A:$D,COLUMN(Dold_variabelinfo!$C:$C),0)</f>
        <v>Handelsvarugrupp (endast för handelsvaror)</v>
      </c>
      <c r="D28" s="71">
        <f>VLOOKUP($G28,Dold_variabelinfo!$A:$D,COLUMN(Dold_variabelinfo!$D:$D),0)</f>
        <v>0</v>
      </c>
      <c r="E28" s="70" t="str">
        <f>VLOOKUP($G28,Dold_variabelinfo!$A:$F,COLUMN(Dold_variabelinfo!$E:$E),0)</f>
        <v>2005-07-01 –</v>
      </c>
      <c r="F28" s="71">
        <f>VLOOKUP($G28,Dold_variabelinfo!$A:$F,COLUMN(Dold_variabelinfo!$F:$F),0)</f>
        <v>0</v>
      </c>
      <c r="G28" s="2" t="s">
        <v>580</v>
      </c>
      <c r="H28" s="194" t="b">
        <v>0</v>
      </c>
      <c r="I28" s="58">
        <f t="shared" si="0"/>
        <v>0</v>
      </c>
      <c r="J28" s="58">
        <f t="shared" si="1"/>
        <v>0</v>
      </c>
    </row>
    <row r="29" spans="2:10" ht="27" x14ac:dyDescent="0.3">
      <c r="B29" s="70" t="str">
        <f>VLOOKUP($G29,Dold_variabelinfo!$A:$D,COLUMN(Dold_variabelinfo!$B:$B),0)</f>
        <v>INGAVG</v>
      </c>
      <c r="C29" s="71" t="str">
        <f>VLOOKUP($G29,Dold_variabelinfo!$A:$D,COLUMN(Dold_variabelinfo!$C:$C),0)</f>
        <v>Ingående egenavgift</v>
      </c>
      <c r="D29" s="71" t="str">
        <f>VLOOKUP($G29,Dold_variabelinfo!$A:$D,COLUMN(Dold_variabelinfo!$D:$D),0)</f>
        <v>Ackumulerad egenavgift innan expeditionen</v>
      </c>
      <c r="E29" s="70" t="str">
        <f>VLOOKUP($G29,Dold_variabelinfo!$A:$F,COLUMN(Dold_variabelinfo!$E:$E),0)</f>
        <v>2005-07-01 –</v>
      </c>
      <c r="F29" s="71">
        <f>VLOOKUP($G29,Dold_variabelinfo!$A:$F,COLUMN(Dold_variabelinfo!$F:$F),0)</f>
        <v>0</v>
      </c>
      <c r="G29" s="2" t="s">
        <v>583</v>
      </c>
      <c r="H29" s="194" t="b">
        <v>0</v>
      </c>
      <c r="I29" s="58">
        <f t="shared" si="0"/>
        <v>0</v>
      </c>
      <c r="J29" s="58">
        <f t="shared" si="1"/>
        <v>0</v>
      </c>
    </row>
    <row r="30" spans="2:10" ht="27" x14ac:dyDescent="0.3">
      <c r="B30" s="70" t="str">
        <f>VLOOKUP($G30,Dold_variabelinfo!$A:$D,COLUMN(Dold_variabelinfo!$B:$B),0)</f>
        <v>KON</v>
      </c>
      <c r="C30" s="71" t="str">
        <f>VLOOKUP($G30,Dold_variabelinfo!$A:$D,COLUMN(Dold_variabelinfo!$C:$C),0)</f>
        <v>Kön</v>
      </c>
      <c r="D30" s="71">
        <f>VLOOKUP($G30,Dold_variabelinfo!$A:$D,COLUMN(Dold_variabelinfo!$D:$D),0)</f>
        <v>0</v>
      </c>
      <c r="E30" s="70" t="str">
        <f>VLOOKUP($G30,Dold_variabelinfo!$A:$F,COLUMN(Dold_variabelinfo!$E:$E),0)</f>
        <v>2005-07-01 –</v>
      </c>
      <c r="F30" s="71">
        <f>VLOOKUP($G30,Dold_variabelinfo!$A:$F,COLUMN(Dold_variabelinfo!$F:$F),0)</f>
        <v>0</v>
      </c>
      <c r="G30" s="2" t="s">
        <v>586</v>
      </c>
      <c r="H30" s="194" t="b">
        <v>0</v>
      </c>
      <c r="I30" s="58">
        <f t="shared" si="0"/>
        <v>0</v>
      </c>
      <c r="J30" s="58">
        <f t="shared" si="1"/>
        <v>0</v>
      </c>
    </row>
    <row r="31" spans="2:10" ht="40.5" x14ac:dyDescent="0.3">
      <c r="B31" s="70" t="str">
        <f>VLOOKUP($G31,Dold_variabelinfo!$A:$D,COLUMN(Dold_variabelinfo!$B:$B),0)</f>
        <v>LANKOST</v>
      </c>
      <c r="C31" s="71" t="str">
        <f>VLOOKUP($G31,Dold_variabelinfo!$A:$D,COLUMN(Dold_variabelinfo!$C:$C),0)</f>
        <v xml:space="preserve">Förmånskostnad/Landstingskostnad, exkl. moms </v>
      </c>
      <c r="D31" s="71" t="str">
        <f>VLOOKUP($G31,Dold_variabelinfo!$A:$D,COLUMN(Dold_variabelinfo!$D:$D),0)</f>
        <v>Förmånskostnad/Landstingskostnad (exklusive moms). Belopp som landstinget betalar för varor som ingår i läkemedelsförmånen</v>
      </c>
      <c r="E31" s="70" t="str">
        <f>VLOOKUP($G31,Dold_variabelinfo!$A:$F,COLUMN(Dold_variabelinfo!$E:$E),0)</f>
        <v>2005-07-01 –</v>
      </c>
      <c r="F31" s="71">
        <f>VLOOKUP($G31,Dold_variabelinfo!$A:$F,COLUMN(Dold_variabelinfo!$F:$F),0)</f>
        <v>0</v>
      </c>
      <c r="G31" s="2" t="s">
        <v>587</v>
      </c>
      <c r="H31" s="194" t="b">
        <v>0</v>
      </c>
      <c r="I31" s="58">
        <f t="shared" ref="I31:I58" si="2">IF(H31,1,0)</f>
        <v>0</v>
      </c>
      <c r="J31" s="58">
        <f t="shared" ref="J31:J58" si="3">I31</f>
        <v>0</v>
      </c>
    </row>
    <row r="32" spans="2:10" ht="27" x14ac:dyDescent="0.3">
      <c r="B32" s="70" t="str">
        <f>VLOOKUP($G32,Dold_variabelinfo!$A:$D,COLUMN(Dold_variabelinfo!$B:$B),0)</f>
        <v>LFORM</v>
      </c>
      <c r="C32" s="71" t="str">
        <f>VLOOKUP($G32,Dold_variabelinfo!$A:$D,COLUMN(Dold_variabelinfo!$C:$C),0)</f>
        <v>Läkemedelsform</v>
      </c>
      <c r="D32" s="71" t="str">
        <f>VLOOKUP($G32,Dold_variabelinfo!$A:$D,COLUMN(Dold_variabelinfo!$D:$D),0)</f>
        <v>Läkemedelsform/beredningsform</v>
      </c>
      <c r="E32" s="70" t="str">
        <f>VLOOKUP($G32,Dold_variabelinfo!$A:$F,COLUMN(Dold_variabelinfo!$E:$E),0)</f>
        <v>2005-07-01 –</v>
      </c>
      <c r="F32" s="71">
        <f>VLOOKUP($G32,Dold_variabelinfo!$A:$F,COLUMN(Dold_variabelinfo!$F:$F),0)</f>
        <v>0</v>
      </c>
      <c r="G32" s="2" t="s">
        <v>590</v>
      </c>
      <c r="H32" s="194" t="b">
        <v>0</v>
      </c>
      <c r="I32" s="58">
        <f t="shared" si="2"/>
        <v>0</v>
      </c>
      <c r="J32" s="58">
        <f t="shared" si="3"/>
        <v>0</v>
      </c>
    </row>
    <row r="33" spans="2:10" ht="27" x14ac:dyDescent="0.3">
      <c r="B33" s="70" t="str">
        <f>VLOOKUP($G33,Dold_variabelinfo!$A:$D,COLUMN(Dold_variabelinfo!$B:$B),0)</f>
        <v>LK</v>
      </c>
      <c r="C33" s="71" t="str">
        <f>VLOOKUP($G33,Dold_variabelinfo!$A:$D,COLUMN(Dold_variabelinfo!$C:$C),0)</f>
        <v>Folkbokföringsort</v>
      </c>
      <c r="D33" s="71" t="str">
        <f>VLOOKUP($G33,Dold_variabelinfo!$A:$D,COLUMN(Dold_variabelinfo!$D:$D),0)</f>
        <v>Patientens folkbokföringsort vid expedieringstillfället. Län och kommun</v>
      </c>
      <c r="E33" s="70" t="str">
        <f>VLOOKUP($G33,Dold_variabelinfo!$A:$F,COLUMN(Dold_variabelinfo!$E:$E),0)</f>
        <v>2005-07-01 –</v>
      </c>
      <c r="F33" s="71">
        <f>VLOOKUP($G33,Dold_variabelinfo!$A:$F,COLUMN(Dold_variabelinfo!$F:$F),0)</f>
        <v>0</v>
      </c>
      <c r="G33" s="2" t="s">
        <v>883</v>
      </c>
      <c r="H33" s="194" t="b">
        <v>0</v>
      </c>
      <c r="I33" s="58">
        <f t="shared" si="2"/>
        <v>0</v>
      </c>
      <c r="J33" s="58">
        <f t="shared" si="3"/>
        <v>0</v>
      </c>
    </row>
    <row r="34" spans="2:10" ht="27" x14ac:dyDescent="0.3">
      <c r="B34" s="70" t="str">
        <f>VLOOKUP($G34,Dold_variabelinfo!$A:$D,COLUMN(Dold_variabelinfo!$B:$B),0)</f>
        <v>LKF</v>
      </c>
      <c r="C34" s="71" t="str">
        <f>VLOOKUP($G34,Dold_variabelinfo!$A:$D,COLUMN(Dold_variabelinfo!$C:$C),0)</f>
        <v>Folkbokföringsort</v>
      </c>
      <c r="D34" s="71" t="str">
        <f>VLOOKUP($G34,Dold_variabelinfo!$A:$D,COLUMN(Dold_variabelinfo!$D:$D),0)</f>
        <v>Patientens folkbokföringsort vid expedieringstillfället. Län, kommun och församling</v>
      </c>
      <c r="E34" s="70" t="str">
        <f>VLOOKUP($G34,Dold_variabelinfo!$A:$F,COLUMN(Dold_variabelinfo!$E:$E),0)</f>
        <v>2005-07-01 – 2015</v>
      </c>
      <c r="F34" s="71">
        <f>VLOOKUP($G34,Dold_variabelinfo!$A:$F,COLUMN(Dold_variabelinfo!$F:$F),0)</f>
        <v>0</v>
      </c>
      <c r="G34" s="2" t="s">
        <v>884</v>
      </c>
      <c r="H34" s="194" t="b">
        <v>0</v>
      </c>
      <c r="I34" s="58">
        <f t="shared" si="2"/>
        <v>0</v>
      </c>
      <c r="J34" s="58">
        <f t="shared" si="3"/>
        <v>0</v>
      </c>
    </row>
    <row r="35" spans="2:10" ht="27" x14ac:dyDescent="0.3">
      <c r="B35" s="70" t="str">
        <f>VLOOKUP($G35,Dold_variabelinfo!$A:$D,COLUMN(Dold_variabelinfo!$B:$B),0)</f>
        <v>LNMN</v>
      </c>
      <c r="C35" s="71" t="str">
        <f>VLOOKUP($G35,Dold_variabelinfo!$A:$D,COLUMN(Dold_variabelinfo!$C:$C),0)</f>
        <v>Läkemedelsnamn</v>
      </c>
      <c r="D35" s="71" t="str">
        <f>VLOOKUP($G35,Dold_variabelinfo!$A:$D,COLUMN(Dold_variabelinfo!$D:$D),0)</f>
        <v>Innehåller produktnamn kompletterat med tillverkarens/ombudets namn, beredningsform och styrka</v>
      </c>
      <c r="E35" s="70" t="str">
        <f>VLOOKUP($G35,Dold_variabelinfo!$A:$F,COLUMN(Dold_variabelinfo!$E:$E),0)</f>
        <v>2005-07-01 –</v>
      </c>
      <c r="F35" s="71">
        <f>VLOOKUP($G35,Dold_variabelinfo!$A:$F,COLUMN(Dold_variabelinfo!$F:$F),0)</f>
        <v>0</v>
      </c>
      <c r="G35" s="2" t="s">
        <v>595</v>
      </c>
      <c r="H35" s="194" t="b">
        <v>0</v>
      </c>
      <c r="I35" s="58">
        <f t="shared" si="2"/>
        <v>0</v>
      </c>
      <c r="J35" s="58">
        <f t="shared" si="3"/>
        <v>0</v>
      </c>
    </row>
    <row r="36" spans="2:10" ht="40.5" x14ac:dyDescent="0.3">
      <c r="B36" s="70" t="str">
        <f>VLOOKUP($G36,Dold_variabelinfo!$A:$D,COLUMN(Dold_variabelinfo!$B:$B),0)</f>
        <v>MERKOST</v>
      </c>
      <c r="C36" s="71" t="str">
        <f>VLOOKUP($G36,Dold_variabelinfo!$A:$D,COLUMN(Dold_variabelinfo!$C:$C),0)</f>
        <v>Merkostnad</v>
      </c>
      <c r="D36" s="71" t="str">
        <f>VLOOKUP($G36,Dold_variabelinfo!$A:$D,COLUMN(Dold_variabelinfo!$D:$D),0)</f>
        <v>Merkostnad (exklusive moms). Belopp som patienten får betala om han/hon väljer ett annat läkemedel än det billigaste likvärdiga alternativet</v>
      </c>
      <c r="E36" s="70" t="str">
        <f>VLOOKUP($G36,Dold_variabelinfo!$A:$F,COLUMN(Dold_variabelinfo!$E:$E),0)</f>
        <v>2005-07-01 –</v>
      </c>
      <c r="F36" s="71">
        <f>VLOOKUP($G36,Dold_variabelinfo!$A:$F,COLUMN(Dold_variabelinfo!$F:$F),0)</f>
        <v>0</v>
      </c>
      <c r="G36" s="2" t="s">
        <v>599</v>
      </c>
      <c r="H36" s="194" t="b">
        <v>0</v>
      </c>
      <c r="I36" s="58">
        <f t="shared" si="2"/>
        <v>0</v>
      </c>
      <c r="J36" s="58">
        <f t="shared" si="3"/>
        <v>0</v>
      </c>
    </row>
    <row r="37" spans="2:10" ht="27" x14ac:dyDescent="0.3">
      <c r="B37" s="70" t="str">
        <f>VLOOKUP($G37,Dold_variabelinfo!$A:$D,COLUMN(Dold_variabelinfo!$B:$B),0)</f>
        <v>MOMS</v>
      </c>
      <c r="C37" s="71" t="str">
        <f>VLOOKUP($G37,Dold_variabelinfo!$A:$D,COLUMN(Dold_variabelinfo!$C:$C),0)</f>
        <v>Moms</v>
      </c>
      <c r="D37" s="71" t="str">
        <f>VLOOKUP($G37,Dold_variabelinfo!$A:$D,COLUMN(Dold_variabelinfo!$D:$D),0)</f>
        <v>Handelsvaror mm 25%, Livsmedel 12%, Läkemedel 0%</v>
      </c>
      <c r="E37" s="70" t="str">
        <f>VLOOKUP($G37,Dold_variabelinfo!$A:$F,COLUMN(Dold_variabelinfo!$E:$E),0)</f>
        <v>2005-07-01 –</v>
      </c>
      <c r="F37" s="71">
        <f>VLOOKUP($G37,Dold_variabelinfo!$A:$F,COLUMN(Dold_variabelinfo!$F:$F),0)</f>
        <v>0</v>
      </c>
      <c r="G37" s="2" t="s">
        <v>602</v>
      </c>
      <c r="H37" s="194" t="b">
        <v>0</v>
      </c>
      <c r="I37" s="58">
        <f t="shared" si="2"/>
        <v>0</v>
      </c>
      <c r="J37" s="58">
        <f t="shared" si="3"/>
        <v>0</v>
      </c>
    </row>
    <row r="38" spans="2:10" ht="27" x14ac:dyDescent="0.3">
      <c r="B38" s="70" t="str">
        <f>VLOOKUP($G38,Dold_variabelinfo!$A:$D,COLUMN(Dold_variabelinfo!$B:$B),0)</f>
        <v>NARKKLASS</v>
      </c>
      <c r="C38" s="71" t="str">
        <f>VLOOKUP($G38,Dold_variabelinfo!$A:$D,COLUMN(Dold_variabelinfo!$C:$C),0)</f>
        <v>Narkotikaklass</v>
      </c>
      <c r="D38" s="71">
        <f>VLOOKUP($G38,Dold_variabelinfo!$A:$D,COLUMN(Dold_variabelinfo!$D:$D),0)</f>
        <v>0</v>
      </c>
      <c r="E38" s="70" t="str">
        <f>VLOOKUP($G38,Dold_variabelinfo!$A:$F,COLUMN(Dold_variabelinfo!$E:$E),0)</f>
        <v>2005-07-01 –</v>
      </c>
      <c r="F38" s="71">
        <f>VLOOKUP($G38,Dold_variabelinfo!$A:$F,COLUMN(Dold_variabelinfo!$F:$F),0)</f>
        <v>0</v>
      </c>
      <c r="G38" s="2" t="s">
        <v>605</v>
      </c>
      <c r="H38" s="194" t="b">
        <v>0</v>
      </c>
      <c r="I38" s="58">
        <f t="shared" si="2"/>
        <v>0</v>
      </c>
      <c r="J38" s="58">
        <f t="shared" si="3"/>
        <v>0</v>
      </c>
    </row>
    <row r="39" spans="2:10" ht="27" x14ac:dyDescent="0.3">
      <c r="B39" s="70" t="str">
        <f>VLOOKUP($G39,Dold_variabelinfo!$A:$D,COLUMN(Dold_variabelinfo!$B:$B),0)</f>
        <v>NPLID</v>
      </c>
      <c r="C39" s="71" t="str">
        <f>VLOOKUP($G39,Dold_variabelinfo!$A:$D,COLUMN(Dold_variabelinfo!$C:$C),0)</f>
        <v>NPLID</v>
      </c>
      <c r="D39" s="71" t="str">
        <f>VLOOKUP($G39,Dold_variabelinfo!$A:$D,COLUMN(Dold_variabelinfo!$D:$D),0)</f>
        <v>NPLID. (NPL=Nationell Produktregister för Läkemedel). Finns för alla läkemedel men ej handelsvaror, hjälpmedel mm.</v>
      </c>
      <c r="E39" s="70" t="str">
        <f>VLOOKUP($G39,Dold_variabelinfo!$A:$F,COLUMN(Dold_variabelinfo!$E:$E),0)</f>
        <v>2005-07-01 –</v>
      </c>
      <c r="F39" s="71">
        <f>VLOOKUP($G39,Dold_variabelinfo!$A:$F,COLUMN(Dold_variabelinfo!$F:$F),0)</f>
        <v>0</v>
      </c>
      <c r="G39" s="2" t="s">
        <v>608</v>
      </c>
      <c r="H39" s="194" t="b">
        <v>0</v>
      </c>
      <c r="I39" s="58">
        <f t="shared" si="2"/>
        <v>0</v>
      </c>
      <c r="J39" s="58">
        <f t="shared" si="3"/>
        <v>0</v>
      </c>
    </row>
    <row r="40" spans="2:10" ht="40.5" x14ac:dyDescent="0.3">
      <c r="B40" s="70" t="str">
        <f>VLOOKUP($G40,Dold_variabelinfo!$A:$D,COLUMN(Dold_variabelinfo!$B:$B),0)</f>
        <v>OTYP</v>
      </c>
      <c r="C40" s="71" t="str">
        <f>VLOOKUP($G40,Dold_variabelinfo!$A:$D,COLUMN(Dold_variabelinfo!$C:$C),0)</f>
        <v>Ordinationstyp/försäljningssätt</v>
      </c>
      <c r="D40" s="71" t="str">
        <f>VLOOKUP($G40,Dold_variabelinfo!$A:$D,COLUMN(Dold_variabelinfo!$D:$D),0)</f>
        <v>Ordinationstyp/försäljningssätt. Anger hur varan har ordinerats (jmf transaktionstyp)</v>
      </c>
      <c r="E40" s="70" t="str">
        <f>VLOOKUP($G40,Dold_variabelinfo!$A:$F,COLUMN(Dold_variabelinfo!$E:$E),0)</f>
        <v>2005-07-01 –</v>
      </c>
      <c r="F40" s="71" t="str">
        <f>VLOOKUP($G40,Dold_variabelinfo!$A:$F,COLUMN(Dold_variabelinfo!$F:$F),0)</f>
        <v>Cirka 2,4 miljoner poster med faktureringsperiod mars-maj 2017 har felaktiga värden</v>
      </c>
      <c r="G40" s="2" t="s">
        <v>615</v>
      </c>
      <c r="H40" s="194" t="b">
        <v>0</v>
      </c>
      <c r="I40" s="58">
        <f t="shared" si="2"/>
        <v>0</v>
      </c>
      <c r="J40" s="58">
        <f t="shared" si="3"/>
        <v>0</v>
      </c>
    </row>
    <row r="41" spans="2:10" ht="27" x14ac:dyDescent="0.3">
      <c r="B41" s="70" t="str">
        <f>VLOOKUP($G41,Dold_variabelinfo!$A:$D,COLUMN(Dold_variabelinfo!$B:$B),0)</f>
        <v>PATKOST</v>
      </c>
      <c r="C41" s="71" t="str">
        <f>VLOOKUP($G41,Dold_variabelinfo!$A:$D,COLUMN(Dold_variabelinfo!$C:$C),0)</f>
        <v xml:space="preserve">Egenavgift/Patientens avgift, exkl. moms </v>
      </c>
      <c r="D41" s="71" t="str">
        <f>VLOOKUP($G41,Dold_variabelinfo!$A:$D,COLUMN(Dold_variabelinfo!$D:$D),0)</f>
        <v>Patientens kostnad (exklusive moms). Den del som patienten betalar beräknas som totalkostnad minus förmånskostnad</v>
      </c>
      <c r="E41" s="70" t="str">
        <f>VLOOKUP($G41,Dold_variabelinfo!$A:$F,COLUMN(Dold_variabelinfo!$E:$E),0)</f>
        <v>2005-07-01 –</v>
      </c>
      <c r="F41" s="71">
        <f>VLOOKUP($G41,Dold_variabelinfo!$A:$F,COLUMN(Dold_variabelinfo!$F:$F),0)</f>
        <v>0</v>
      </c>
      <c r="G41" s="2" t="s">
        <v>618</v>
      </c>
      <c r="H41" s="194" t="b">
        <v>0</v>
      </c>
      <c r="I41" s="58">
        <f t="shared" si="2"/>
        <v>0</v>
      </c>
      <c r="J41" s="58">
        <f t="shared" si="3"/>
        <v>0</v>
      </c>
    </row>
    <row r="42" spans="2:10" ht="27" x14ac:dyDescent="0.3">
      <c r="B42" s="70" t="str">
        <f>VLOOKUP($G42,Dold_variabelinfo!$A:$D,COLUMN(Dold_variabelinfo!$B:$B),0)</f>
        <v>PERIOD</v>
      </c>
      <c r="C42" s="71" t="str">
        <f>VLOOKUP($G42,Dold_variabelinfo!$A:$D,COLUMN(Dold_variabelinfo!$C:$C),0)</f>
        <v>Faktureringsperiod</v>
      </c>
      <c r="D42" s="71" t="str">
        <f>VLOOKUP($G42,Dold_variabelinfo!$A:$D,COLUMN(Dold_variabelinfo!$D:$D),0)</f>
        <v>Faktureringsperiod. År och månad som expedieringen fakturerats</v>
      </c>
      <c r="E42" s="70" t="str">
        <f>VLOOKUP($G42,Dold_variabelinfo!$A:$F,COLUMN(Dold_variabelinfo!$E:$E),0)</f>
        <v>2005-07-01 –</v>
      </c>
      <c r="F42" s="71">
        <f>VLOOKUP($G42,Dold_variabelinfo!$A:$F,COLUMN(Dold_variabelinfo!$F:$F),0)</f>
        <v>0</v>
      </c>
      <c r="G42" s="2" t="s">
        <v>621</v>
      </c>
      <c r="H42" s="194" t="b">
        <v>0</v>
      </c>
      <c r="I42" s="58">
        <f t="shared" si="2"/>
        <v>0</v>
      </c>
      <c r="J42" s="58">
        <f t="shared" si="3"/>
        <v>0</v>
      </c>
    </row>
    <row r="43" spans="2:10" ht="40.5" x14ac:dyDescent="0.3">
      <c r="B43" s="70" t="str">
        <f>VLOOKUP($G43,Dold_variabelinfo!$A:$D,COLUMN(Dold_variabelinfo!$B:$B),0)</f>
        <v>PNRQ</v>
      </c>
      <c r="C43" s="71" t="str">
        <f>VLOOKUP($G43,Dold_variabelinfo!$A:$D,COLUMN(Dold_variabelinfo!$C:$C),0)</f>
        <v>Personnummerkvalitet</v>
      </c>
      <c r="D43" s="71" t="str">
        <f>VLOOKUP($G43,Dold_variabelinfo!$A:$D,COLUMN(Dold_variabelinfo!$D:$D),0)</f>
        <v>Variabel som visar kvaliteten på ett personnummer enligt vissa förutbestämda regler. Variabeln är skapad med hjälp av standardmacrot checkpnr</v>
      </c>
      <c r="E43" s="70" t="str">
        <f>VLOOKUP($G43,Dold_variabelinfo!$A:$F,COLUMN(Dold_variabelinfo!$E:$E),0)</f>
        <v>2005-07-01 –</v>
      </c>
      <c r="F43" s="71">
        <f>VLOOKUP($G43,Dold_variabelinfo!$A:$F,COLUMN(Dold_variabelinfo!$F:$F),0)</f>
        <v>0</v>
      </c>
      <c r="G43" s="2" t="s">
        <v>885</v>
      </c>
      <c r="H43" s="194" t="b">
        <v>0</v>
      </c>
      <c r="I43" s="58">
        <f t="shared" si="2"/>
        <v>0</v>
      </c>
      <c r="J43" s="58">
        <f t="shared" si="3"/>
        <v>0</v>
      </c>
    </row>
    <row r="44" spans="2:10" ht="27" x14ac:dyDescent="0.3">
      <c r="B44" s="70" t="str">
        <f>VLOOKUP($G44,Dold_variabelinfo!$A:$D,COLUMN(Dold_variabelinfo!$B:$B),0)</f>
        <v>PRISTYP</v>
      </c>
      <c r="C44" s="71" t="str">
        <f>VLOOKUP($G44,Dold_variabelinfo!$A:$D,COLUMN(Dold_variabelinfo!$C:$C),0)</f>
        <v>Pristyp</v>
      </c>
      <c r="D44" s="71" t="str">
        <f>VLOOKUP($G44,Dold_variabelinfo!$A:$D,COLUMN(Dold_variabelinfo!$D:$D),0)</f>
        <v>Pristyp</v>
      </c>
      <c r="E44" s="70" t="str">
        <f>VLOOKUP($G44,Dold_variabelinfo!$A:$F,COLUMN(Dold_variabelinfo!$E:$E),0)</f>
        <v>2005-07-01 –</v>
      </c>
      <c r="F44" s="71">
        <f>VLOOKUP($G44,Dold_variabelinfo!$A:$F,COLUMN(Dold_variabelinfo!$F:$F),0)</f>
        <v>0</v>
      </c>
      <c r="G44" s="1" t="s">
        <v>624</v>
      </c>
      <c r="H44" s="194" t="b">
        <v>0</v>
      </c>
      <c r="I44" s="58">
        <f t="shared" si="2"/>
        <v>0</v>
      </c>
      <c r="J44" s="58">
        <f t="shared" si="3"/>
        <v>0</v>
      </c>
    </row>
    <row r="45" spans="2:10" ht="27" x14ac:dyDescent="0.3">
      <c r="B45" s="70" t="str">
        <f>VLOOKUP($G45,Dold_variabelinfo!$A:$D,COLUMN(Dold_variabelinfo!$B:$B),0)</f>
        <v>PRODUKT</v>
      </c>
      <c r="C45" s="71" t="str">
        <f>VLOOKUP($G45,Dold_variabelinfo!$A:$D,COLUMN(Dold_variabelinfo!$C:$C),0)</f>
        <v>Läkemedelsprodukt</v>
      </c>
      <c r="D45" s="71" t="str">
        <f>VLOOKUP($G45,Dold_variabelinfo!$A:$D,COLUMN(Dold_variabelinfo!$D:$D),0)</f>
        <v>Läkemedlets eller varans produktnamn</v>
      </c>
      <c r="E45" s="70" t="str">
        <f>VLOOKUP($G45,Dold_variabelinfo!$A:$F,COLUMN(Dold_variabelinfo!$E:$E),0)</f>
        <v>2005-07-01 –</v>
      </c>
      <c r="F45" s="71">
        <f>VLOOKUP($G45,Dold_variabelinfo!$A:$F,COLUMN(Dold_variabelinfo!$F:$F),0)</f>
        <v>0</v>
      </c>
      <c r="G45" s="1" t="s">
        <v>627</v>
      </c>
      <c r="H45" s="194" t="b">
        <v>0</v>
      </c>
      <c r="I45" s="58">
        <f t="shared" si="2"/>
        <v>0</v>
      </c>
      <c r="J45" s="58">
        <f t="shared" si="3"/>
        <v>0</v>
      </c>
    </row>
    <row r="46" spans="2:10" ht="27" x14ac:dyDescent="0.3">
      <c r="B46" s="70" t="str">
        <f>VLOOKUP($G46,Dold_variabelinfo!$A:$D,COLUMN(Dold_variabelinfo!$B:$B),0)</f>
        <v>PRODUKTTYP</v>
      </c>
      <c r="C46" s="71" t="str">
        <f>VLOOKUP($G46,Dold_variabelinfo!$A:$D,COLUMN(Dold_variabelinfo!$C:$C),0)</f>
        <v>Produkttyp</v>
      </c>
      <c r="D46" s="71" t="str">
        <f>VLOOKUP($G46,Dold_variabelinfo!$A:$D,COLUMN(Dold_variabelinfo!$D:$D),0)</f>
        <v>Typ av produkt som expedierades</v>
      </c>
      <c r="E46" s="70" t="str">
        <f>VLOOKUP($G46,Dold_variabelinfo!$A:$F,COLUMN(Dold_variabelinfo!$E:$E),0)</f>
        <v>2005-07-01 –</v>
      </c>
      <c r="F46" s="71">
        <f>VLOOKUP($G46,Dold_variabelinfo!$A:$F,COLUMN(Dold_variabelinfo!$F:$F),0)</f>
        <v>0</v>
      </c>
      <c r="G46" s="1" t="s">
        <v>922</v>
      </c>
      <c r="H46" s="194" t="b">
        <v>0</v>
      </c>
      <c r="I46" s="58">
        <f t="shared" si="2"/>
        <v>0</v>
      </c>
      <c r="J46" s="58">
        <f t="shared" si="3"/>
        <v>0</v>
      </c>
    </row>
    <row r="47" spans="2:10" ht="27" x14ac:dyDescent="0.3">
      <c r="B47" s="70" t="str">
        <f>VLOOKUP($G47,Dold_variabelinfo!$A:$D,COLUMN(Dold_variabelinfo!$B:$B),0)</f>
        <v>RECB</v>
      </c>
      <c r="C47" s="71" t="str">
        <f>VLOOKUP($G47,Dold_variabelinfo!$A:$D,COLUMN(Dold_variabelinfo!$C:$C),0)</f>
        <v>Receptbelagd</v>
      </c>
      <c r="D47" s="71" t="str">
        <f>VLOOKUP($G47,Dold_variabelinfo!$A:$D,COLUMN(Dold_variabelinfo!$D:$D),0)</f>
        <v>Anger om produkten är receptbelagd eller receptfri</v>
      </c>
      <c r="E47" s="70" t="str">
        <f>VLOOKUP($G47,Dold_variabelinfo!$A:$F,COLUMN(Dold_variabelinfo!$E:$E),0)</f>
        <v>2005-07-01 –</v>
      </c>
      <c r="F47" s="71">
        <f>VLOOKUP($G47,Dold_variabelinfo!$A:$F,COLUMN(Dold_variabelinfo!$F:$F),0)</f>
        <v>0</v>
      </c>
      <c r="G47" s="1" t="s">
        <v>630</v>
      </c>
      <c r="H47" s="194" t="b">
        <v>0</v>
      </c>
      <c r="I47" s="58">
        <f t="shared" si="2"/>
        <v>0</v>
      </c>
      <c r="J47" s="58">
        <f t="shared" si="3"/>
        <v>0</v>
      </c>
    </row>
    <row r="48" spans="2:10" ht="27" x14ac:dyDescent="0.3">
      <c r="B48" s="70" t="str">
        <f>VLOOKUP($G48,Dold_variabelinfo!$A:$D,COLUMN(Dold_variabelinfo!$B:$B),0)</f>
        <v>SDATUM</v>
      </c>
      <c r="C48" s="71" t="str">
        <f>VLOOKUP($G48,Dold_variabelinfo!$A:$D,COLUMN(Dold_variabelinfo!$C:$C),0)</f>
        <v>Startdatum för aktuell förmånsperiod</v>
      </c>
      <c r="D48" s="71" t="str">
        <f>VLOOKUP($G48,Dold_variabelinfo!$A:$D,COLUMN(Dold_variabelinfo!$D:$D),0)</f>
        <v>Startdatum för aktuell högkostnadsperiod</v>
      </c>
      <c r="E48" s="70" t="str">
        <f>VLOOKUP($G48,Dold_variabelinfo!$A:$F,COLUMN(Dold_variabelinfo!$E:$E),0)</f>
        <v>2005-07-01 –</v>
      </c>
      <c r="F48" s="71">
        <f>VLOOKUP($G48,Dold_variabelinfo!$A:$F,COLUMN(Dold_variabelinfo!$F:$F),0)</f>
        <v>0</v>
      </c>
      <c r="G48" s="1" t="s">
        <v>633</v>
      </c>
      <c r="H48" s="194" t="b">
        <v>0</v>
      </c>
      <c r="I48" s="58">
        <f t="shared" si="2"/>
        <v>0</v>
      </c>
      <c r="J48" s="58">
        <f t="shared" si="3"/>
        <v>0</v>
      </c>
    </row>
    <row r="49" spans="2:10" ht="54" x14ac:dyDescent="0.3">
      <c r="B49" s="70" t="str">
        <f>VLOOKUP($G49,Dold_variabelinfo!$A:$D,COLUMN(Dold_variabelinfo!$B:$B),0)</f>
        <v>SPKOD1-SPKOD3</v>
      </c>
      <c r="C49" s="71" t="str">
        <f>VLOOKUP($G49,Dold_variabelinfo!$A:$D,COLUMN(Dold_variabelinfo!$C:$C),0)</f>
        <v>Specialistutbildningskod 1-3</v>
      </c>
      <c r="D49" s="71" t="str">
        <f>VLOOKUP($G49,Dold_variabelinfo!$A:$D,COLUMN(Dold_variabelinfo!$D:$D),0)</f>
        <v>Specialistutbildningskod 1. Kod från registret över legitimerad hälso- och sjukvårdspersonal (HOSP), som anger förskrivarens specialistkompetens. Förskrivarens tre senaste genomförda specialistutbildningar</v>
      </c>
      <c r="E49" s="70" t="str">
        <f>VLOOKUP($G49,Dold_variabelinfo!$A:$F,COLUMN(Dold_variabelinfo!$E:$E),0)</f>
        <v>2005-07-01 –</v>
      </c>
      <c r="F49" s="71">
        <f>VLOOKUP($G49,Dold_variabelinfo!$A:$F,COLUMN(Dold_variabelinfo!$F:$F),0)</f>
        <v>0</v>
      </c>
      <c r="G49" s="1" t="s">
        <v>636</v>
      </c>
      <c r="H49" s="194" t="b">
        <v>0</v>
      </c>
      <c r="I49" s="58">
        <f t="shared" si="2"/>
        <v>0</v>
      </c>
      <c r="J49" s="58">
        <f t="shared" si="3"/>
        <v>0</v>
      </c>
    </row>
    <row r="50" spans="2:10" ht="54" x14ac:dyDescent="0.3">
      <c r="B50" s="70" t="str">
        <f>VLOOKUP($G50,Dold_variabelinfo!$A:$D,COLUMN(Dold_variabelinfo!$B:$B),0)</f>
        <v>STARTFP</v>
      </c>
      <c r="C50" s="71" t="str">
        <f>VLOOKUP($G50,Dold_variabelinfo!$A:$D,COLUMN(Dold_variabelinfo!$C:$C),0)</f>
        <v>Startförpackning</v>
      </c>
      <c r="D50" s="71" t="str">
        <f>VLOOKUP($G50,Dold_variabelinfo!$A:$D,COLUMN(Dold_variabelinfo!$D:$D),0)</f>
        <v>Startförpackning. Anger om patienten har fått en startförpackning eller inte. En startförpackning är den minsta förpackningsstorleken av en viss läkemedelsprodukt, som en patient får för att prova ett läkemedel</v>
      </c>
      <c r="E50" s="70" t="str">
        <f>VLOOKUP($G50,Dold_variabelinfo!$A:$F,COLUMN(Dold_variabelinfo!$E:$E),0)</f>
        <v>2005-07-01 –</v>
      </c>
      <c r="F50" s="71">
        <f>VLOOKUP($G50,Dold_variabelinfo!$A:$F,COLUMN(Dold_variabelinfo!$F:$F),0)</f>
        <v>0</v>
      </c>
      <c r="G50" s="1" t="s">
        <v>639</v>
      </c>
      <c r="H50" s="194" t="b">
        <v>0</v>
      </c>
      <c r="I50" s="58">
        <f t="shared" si="2"/>
        <v>0</v>
      </c>
      <c r="J50" s="58">
        <f t="shared" si="3"/>
        <v>0</v>
      </c>
    </row>
    <row r="51" spans="2:10" ht="27" x14ac:dyDescent="0.3">
      <c r="B51" s="70" t="str">
        <f>VLOOKUP($G51,Dold_variabelinfo!$A:$D,COLUMN(Dold_variabelinfo!$B:$B),0)</f>
        <v>STYRKAENHET</v>
      </c>
      <c r="C51" s="71" t="str">
        <f>VLOOKUP($G51,Dold_variabelinfo!$A:$D,COLUMN(Dold_variabelinfo!$C:$C),0)</f>
        <v>Styrka enhet</v>
      </c>
      <c r="D51" s="71" t="str">
        <f>VLOOKUP($G51,Dold_variabelinfo!$A:$D,COLUMN(Dold_variabelinfo!$D:$D),0)</f>
        <v>Anger enheten på styrkan för produkten</v>
      </c>
      <c r="E51" s="70" t="str">
        <f>VLOOKUP($G51,Dold_variabelinfo!$A:$F,COLUMN(Dold_variabelinfo!$E:$E),0)</f>
        <v>2005-07-01 –</v>
      </c>
      <c r="F51" s="71">
        <f>VLOOKUP($G51,Dold_variabelinfo!$A:$F,COLUMN(Dold_variabelinfo!$F:$F),0)</f>
        <v>0</v>
      </c>
      <c r="G51" s="1" t="s">
        <v>642</v>
      </c>
      <c r="H51" s="194" t="b">
        <v>0</v>
      </c>
      <c r="I51" s="58">
        <f t="shared" si="2"/>
        <v>0</v>
      </c>
      <c r="J51" s="58">
        <f t="shared" si="3"/>
        <v>0</v>
      </c>
    </row>
    <row r="52" spans="2:10" ht="27" x14ac:dyDescent="0.3">
      <c r="B52" s="70" t="str">
        <f>VLOOKUP($G52,Dold_variabelinfo!$A:$D,COLUMN(Dold_variabelinfo!$B:$B),0)</f>
        <v>STYRKALF</v>
      </c>
      <c r="C52" s="71" t="str">
        <f>VLOOKUP($G52,Dold_variabelinfo!$A:$D,COLUMN(Dold_variabelinfo!$C:$C),0)</f>
        <v>Styrka</v>
      </c>
      <c r="D52" s="71" t="str">
        <f>VLOOKUP($G52,Dold_variabelinfo!$A:$D,COLUMN(Dold_variabelinfo!$D:$D),0)</f>
        <v>Anger styrkan för produkten, alfanumeriskt</v>
      </c>
      <c r="E52" s="70" t="str">
        <f>VLOOKUP($G52,Dold_variabelinfo!$A:$F,COLUMN(Dold_variabelinfo!$E:$E),0)</f>
        <v>2005-07-01 –</v>
      </c>
      <c r="F52" s="71">
        <f>VLOOKUP($G52,Dold_variabelinfo!$A:$F,COLUMN(Dold_variabelinfo!$F:$F),0)</f>
        <v>0</v>
      </c>
      <c r="G52" s="1" t="s">
        <v>645</v>
      </c>
      <c r="H52" s="194" t="b">
        <v>0</v>
      </c>
      <c r="I52" s="58">
        <f t="shared" si="2"/>
        <v>0</v>
      </c>
      <c r="J52" s="58">
        <f t="shared" si="3"/>
        <v>0</v>
      </c>
    </row>
    <row r="53" spans="2:10" ht="27" x14ac:dyDescent="0.3">
      <c r="B53" s="70" t="str">
        <f>VLOOKUP($G53,Dold_variabelinfo!$A:$D,COLUMN(Dold_variabelinfo!$B:$B),0)</f>
        <v>STYRKNUM</v>
      </c>
      <c r="C53" s="71" t="str">
        <f>VLOOKUP($G53,Dold_variabelinfo!$A:$D,COLUMN(Dold_variabelinfo!$C:$C),0)</f>
        <v>Styrka, numerisk</v>
      </c>
      <c r="D53" s="71" t="str">
        <f>VLOOKUP($G53,Dold_variabelinfo!$A:$D,COLUMN(Dold_variabelinfo!$D:$D),0)</f>
        <v>Anger styrkan för produkten i numerisk form (utan enhet)</v>
      </c>
      <c r="E53" s="70" t="str">
        <f>VLOOKUP($G53,Dold_variabelinfo!$A:$F,COLUMN(Dold_variabelinfo!$E:$E),0)</f>
        <v>2005-07-01 –</v>
      </c>
      <c r="F53" s="71">
        <f>VLOOKUP($G53,Dold_variabelinfo!$A:$F,COLUMN(Dold_variabelinfo!$F:$F),0)</f>
        <v>0</v>
      </c>
      <c r="G53" s="1" t="s">
        <v>648</v>
      </c>
      <c r="H53" s="194" t="b">
        <v>0</v>
      </c>
      <c r="I53" s="58">
        <f t="shared" si="2"/>
        <v>0</v>
      </c>
      <c r="J53" s="58">
        <f t="shared" si="3"/>
        <v>0</v>
      </c>
    </row>
    <row r="54" spans="2:10" ht="27" x14ac:dyDescent="0.3">
      <c r="B54" s="70" t="str">
        <f>VLOOKUP($G54,Dold_variabelinfo!$A:$D,COLUMN(Dold_variabelinfo!$B:$B),0)</f>
        <v>SUBNAMN</v>
      </c>
      <c r="C54" s="71" t="str">
        <f>VLOOKUP($G54,Dold_variabelinfo!$A:$D,COLUMN(Dold_variabelinfo!$C:$C),0)</f>
        <v>Substansnamn</v>
      </c>
      <c r="D54" s="71" t="str">
        <f>VLOOKUP($G54,Dold_variabelinfo!$A:$D,COLUMN(Dold_variabelinfo!$D:$D),0)</f>
        <v>Anger ATC-koden eller handelsvaran i klartext</v>
      </c>
      <c r="E54" s="70" t="str">
        <f>VLOOKUP($G54,Dold_variabelinfo!$A:$F,COLUMN(Dold_variabelinfo!$E:$E),0)</f>
        <v>2005-07-01 –</v>
      </c>
      <c r="F54" s="71">
        <f>VLOOKUP($G54,Dold_variabelinfo!$A:$F,COLUMN(Dold_variabelinfo!$F:$F),0)</f>
        <v>0</v>
      </c>
      <c r="G54" s="1" t="s">
        <v>651</v>
      </c>
      <c r="H54" s="194" t="b">
        <v>0</v>
      </c>
      <c r="I54" s="58">
        <f t="shared" si="2"/>
        <v>0</v>
      </c>
      <c r="J54" s="58">
        <f t="shared" si="3"/>
        <v>0</v>
      </c>
    </row>
    <row r="55" spans="2:10" ht="40.5" x14ac:dyDescent="0.3">
      <c r="B55" s="70" t="str">
        <f>VLOOKUP($G55,Dold_variabelinfo!$A:$D,COLUMN(Dold_variabelinfo!$B:$B),0)</f>
        <v>TKOST</v>
      </c>
      <c r="C55" s="71" t="str">
        <f>VLOOKUP($G55,Dold_variabelinfo!$A:$D,COLUMN(Dold_variabelinfo!$C:$C),0)</f>
        <v xml:space="preserve">Totalkostnad, exkl. moms </v>
      </c>
      <c r="D55" s="71" t="str">
        <f>VLOOKUP($G55,Dold_variabelinfo!$A:$D,COLUMN(Dold_variabelinfo!$D:$D),0)</f>
        <v>Totalkostnad (exklusive moms). Beloppet inkluderar både den del som patienten själv betalar och den del som landstinget betalar</v>
      </c>
      <c r="E55" s="70" t="str">
        <f>VLOOKUP($G55,Dold_variabelinfo!$A:$F,COLUMN(Dold_variabelinfo!$E:$E),0)</f>
        <v>2005-07-01 –</v>
      </c>
      <c r="F55" s="71">
        <f>VLOOKUP($G55,Dold_variabelinfo!$A:$F,COLUMN(Dold_variabelinfo!$F:$F),0)</f>
        <v>0</v>
      </c>
      <c r="G55" s="1" t="s">
        <v>654</v>
      </c>
      <c r="H55" s="194" t="b">
        <v>0</v>
      </c>
      <c r="I55" s="58">
        <f t="shared" si="2"/>
        <v>0</v>
      </c>
      <c r="J55" s="58">
        <f t="shared" si="3"/>
        <v>0</v>
      </c>
    </row>
    <row r="56" spans="2:10" ht="40.5" x14ac:dyDescent="0.3">
      <c r="B56" s="70" t="str">
        <f>VLOOKUP($G56,Dold_variabelinfo!$A:$D,COLUMN(Dold_variabelinfo!$B:$B),0)</f>
        <v>TRANSTYP</v>
      </c>
      <c r="C56" s="71" t="str">
        <f>VLOOKUP($G56,Dold_variabelinfo!$A:$D,COLUMN(Dold_variabelinfo!$C:$C),0)</f>
        <v>Transaktionstyp</v>
      </c>
      <c r="D56" s="71" t="str">
        <f>VLOOKUP($G56,Dold_variabelinfo!$A:$D,COLUMN(Dold_variabelinfo!$D:$D),0)</f>
        <v>Transaktionstyp. Anger hur varan har ordinerats (grövre kategorier av otyp)</v>
      </c>
      <c r="E56" s="70" t="str">
        <f>VLOOKUP($G56,Dold_variabelinfo!$A:$F,COLUMN(Dold_variabelinfo!$E:$E),0)</f>
        <v>2005-07-01 –</v>
      </c>
      <c r="F56" s="71" t="str">
        <f>VLOOKUP($G56,Dold_variabelinfo!$A:$F,COLUMN(Dold_variabelinfo!$F:$F),0)</f>
        <v>Cirka 2,4 miljoner poster med faktureringsperiod mars-maj 2017 har felaktiga värden</v>
      </c>
      <c r="G56" s="1" t="s">
        <v>657</v>
      </c>
      <c r="H56" s="194" t="b">
        <v>0</v>
      </c>
      <c r="I56" s="58">
        <f t="shared" si="2"/>
        <v>0</v>
      </c>
      <c r="J56" s="58">
        <f t="shared" si="3"/>
        <v>0</v>
      </c>
    </row>
    <row r="57" spans="2:10" ht="27" x14ac:dyDescent="0.3">
      <c r="B57" s="70" t="str">
        <f>VLOOKUP($G57,Dold_variabelinfo!$A:$D,COLUMN(Dold_variabelinfo!$B:$B),0)</f>
        <v>URSPR</v>
      </c>
      <c r="C57" s="71" t="str">
        <f>VLOOKUP($G57,Dold_variabelinfo!$A:$D,COLUMN(Dold_variabelinfo!$C:$C),0)</f>
        <v>Ursprung</v>
      </c>
      <c r="D57" s="71" t="str">
        <f>VLOOKUP($G57,Dold_variabelinfo!$A:$D,COLUMN(Dold_variabelinfo!$D:$D),0)</f>
        <v>Receptets ursprung (hur receptet kom in till apoteket)</v>
      </c>
      <c r="E57" s="70" t="str">
        <f>VLOOKUP($G57,Dold_variabelinfo!$A:$F,COLUMN(Dold_variabelinfo!$E:$E),0)</f>
        <v>2005-07-01 –</v>
      </c>
      <c r="F57" s="71">
        <f>VLOOKUP($G57,Dold_variabelinfo!$A:$F,COLUMN(Dold_variabelinfo!$F:$F),0)</f>
        <v>0</v>
      </c>
      <c r="G57" s="1" t="s">
        <v>660</v>
      </c>
      <c r="H57" s="194" t="b">
        <v>0</v>
      </c>
      <c r="I57" s="58">
        <f t="shared" si="2"/>
        <v>0</v>
      </c>
      <c r="J57" s="58">
        <f t="shared" si="3"/>
        <v>0</v>
      </c>
    </row>
    <row r="58" spans="2:10" ht="27" x14ac:dyDescent="0.3">
      <c r="B58" s="70" t="str">
        <f>VLOOKUP($G58,Dold_variabelinfo!$A:$D,COLUMN(Dold_variabelinfo!$B:$B),0)</f>
        <v>UTBK</v>
      </c>
      <c r="C58" s="71" t="str">
        <f>VLOOKUP($G58,Dold_variabelinfo!$A:$D,COLUMN(Dold_variabelinfo!$C:$C),0)</f>
        <v>Utbildningskod</v>
      </c>
      <c r="D58" s="71" t="str">
        <f>VLOOKUP($G58,Dold_variabelinfo!$A:$D,COLUMN(Dold_variabelinfo!$D:$D),0)</f>
        <v>Utbildningskod. SCB:s SUN-kod</v>
      </c>
      <c r="E58" s="70" t="str">
        <f>VLOOKUP($G58,Dold_variabelinfo!$A:$F,COLUMN(Dold_variabelinfo!$E:$E),0)</f>
        <v>2005-07-01 –</v>
      </c>
      <c r="F58" s="71">
        <f>VLOOKUP($G58,Dold_variabelinfo!$A:$F,COLUMN(Dold_variabelinfo!$F:$F),0)</f>
        <v>0</v>
      </c>
      <c r="G58" s="1" t="s">
        <v>664</v>
      </c>
      <c r="H58" s="194" t="b">
        <v>0</v>
      </c>
      <c r="I58" s="58">
        <f t="shared" si="2"/>
        <v>0</v>
      </c>
      <c r="J58" s="58">
        <f t="shared" si="3"/>
        <v>0</v>
      </c>
    </row>
    <row r="59" spans="2:10" ht="27" x14ac:dyDescent="0.3">
      <c r="B59" s="70" t="str">
        <f>VLOOKUP($G59,Dold_variabelinfo!$A:$D,COLUMN(Dold_variabelinfo!$B:$B),0)</f>
        <v>UTFKAT</v>
      </c>
      <c r="C59" s="71" t="str">
        <f>VLOOKUP($G59,Dold_variabelinfo!$A:$D,COLUMN(Dold_variabelinfo!$C:$C),0)</f>
        <v>Utfärdarkategori</v>
      </c>
      <c r="D59" s="71" t="str">
        <f>VLOOKUP($G59,Dold_variabelinfo!$A:$D,COLUMN(Dold_variabelinfo!$D:$D),0)</f>
        <v>Apotekens kod för yrkeskategori som har rätt att utfärda förskrivning</v>
      </c>
      <c r="E59" s="70" t="str">
        <f>VLOOKUP($G59,Dold_variabelinfo!$A:$F,COLUMN(Dold_variabelinfo!$E:$E),0)</f>
        <v>2005-07-01 –</v>
      </c>
      <c r="F59" s="71">
        <f>VLOOKUP($G59,Dold_variabelinfo!$A:$F,COLUMN(Dold_variabelinfo!$F:$F),0)</f>
        <v>0</v>
      </c>
      <c r="G59" s="1" t="s">
        <v>668</v>
      </c>
      <c r="H59" s="194" t="b">
        <v>0</v>
      </c>
      <c r="I59" s="58">
        <f t="shared" ref="I59:I63" si="4">IF(H59,1,0)</f>
        <v>0</v>
      </c>
      <c r="J59" s="58">
        <f t="shared" ref="J59:J63" si="5">I59</f>
        <v>0</v>
      </c>
    </row>
    <row r="60" spans="2:10" ht="40.5" x14ac:dyDescent="0.3">
      <c r="B60" s="70" t="str">
        <f>VLOOKUP($G60,Dold_variabelinfo!$A:$D,COLUMN(Dold_variabelinfo!$B:$B),0)</f>
        <v>VARUNR</v>
      </c>
      <c r="C60" s="71" t="str">
        <f>VLOOKUP($G60,Dold_variabelinfo!$A:$D,COLUMN(Dold_variabelinfo!$C:$C),0)</f>
        <v>Varunummer expedierad</v>
      </c>
      <c r="D60" s="71" t="str">
        <f>VLOOKUP($G60,Dold_variabelinfo!$A:$D,COLUMN(Dold_variabelinfo!$D:$D),0)</f>
        <v>Expedierat varunummer. Det nordiska varunumret är en sexsiffrig kod som är unik för en viss vara (en viss styrka, läkemedelsform, förpackningsstorlek etc)</v>
      </c>
      <c r="E60" s="70" t="str">
        <f>VLOOKUP($G60,Dold_variabelinfo!$A:$F,COLUMN(Dold_variabelinfo!$E:$E),0)</f>
        <v>2005-07-01 –</v>
      </c>
      <c r="F60" s="71">
        <f>VLOOKUP($G60,Dold_variabelinfo!$A:$F,COLUMN(Dold_variabelinfo!$F:$F),0)</f>
        <v>0</v>
      </c>
      <c r="G60" s="1" t="s">
        <v>675</v>
      </c>
      <c r="H60" s="194" t="b">
        <v>0</v>
      </c>
      <c r="I60" s="58">
        <f t="shared" si="4"/>
        <v>0</v>
      </c>
      <c r="J60" s="58">
        <f t="shared" si="5"/>
        <v>0</v>
      </c>
    </row>
    <row r="61" spans="2:10" ht="27" x14ac:dyDescent="0.3">
      <c r="B61" s="70" t="str">
        <f>VLOOKUP($G61,Dold_variabelinfo!$A:$D,COLUMN(Dold_variabelinfo!$B:$B),0)</f>
        <v>VARUTYP</v>
      </c>
      <c r="C61" s="71" t="str">
        <f>VLOOKUP($G61,Dold_variabelinfo!$A:$D,COLUMN(Dold_variabelinfo!$C:$C),0)</f>
        <v>Varutyp</v>
      </c>
      <c r="D61" s="71">
        <f>VLOOKUP($G61,Dold_variabelinfo!$A:$D,COLUMN(Dold_variabelinfo!$D:$D),0)</f>
        <v>0</v>
      </c>
      <c r="E61" s="70" t="str">
        <f>VLOOKUP($G61,Dold_variabelinfo!$A:$F,COLUMN(Dold_variabelinfo!$E:$E),0)</f>
        <v>2005-07-01 –</v>
      </c>
      <c r="F61" s="71">
        <f>VLOOKUP($G61,Dold_variabelinfo!$A:$F,COLUMN(Dold_variabelinfo!$F:$F),0)</f>
        <v>0</v>
      </c>
      <c r="G61" s="1" t="s">
        <v>678</v>
      </c>
      <c r="H61" s="194" t="b">
        <v>0</v>
      </c>
      <c r="I61" s="58">
        <f t="shared" si="4"/>
        <v>0</v>
      </c>
      <c r="J61" s="58">
        <f t="shared" si="5"/>
        <v>0</v>
      </c>
    </row>
    <row r="62" spans="2:10" ht="27" x14ac:dyDescent="0.3">
      <c r="B62" s="70" t="str">
        <f>VLOOKUP($G62,Dold_variabelinfo!$A:$D,COLUMN(Dold_variabelinfo!$B:$B),0)</f>
        <v>VERKS</v>
      </c>
      <c r="C62" s="71" t="str">
        <f>VLOOKUP($G62,Dold_variabelinfo!$A:$D,COLUMN(Dold_variabelinfo!$C:$C),0)</f>
        <v>Verksamhetsinriktning</v>
      </c>
      <c r="D62" s="71" t="str">
        <f>VLOOKUP($G62,Dold_variabelinfo!$A:$D,COLUMN(Dold_variabelinfo!$D:$D),0)</f>
        <v>Verksamhetsinriktning. Medicinska verksamhetsområden klassificeras efter specialitet och inriktning</v>
      </c>
      <c r="E62" s="70" t="str">
        <f>VLOOKUP($G62,Dold_variabelinfo!$A:$F,COLUMN(Dold_variabelinfo!$E:$E),0)</f>
        <v>2005-07-01 –</v>
      </c>
      <c r="F62" s="71">
        <f>VLOOKUP($G62,Dold_variabelinfo!$A:$F,COLUMN(Dold_variabelinfo!$F:$F),0)</f>
        <v>0</v>
      </c>
      <c r="G62" s="1" t="s">
        <v>681</v>
      </c>
      <c r="H62" s="194" t="b">
        <v>0</v>
      </c>
      <c r="I62" s="58">
        <f t="shared" si="4"/>
        <v>0</v>
      </c>
      <c r="J62" s="58">
        <f t="shared" si="5"/>
        <v>0</v>
      </c>
    </row>
    <row r="63" spans="2:10" ht="27" x14ac:dyDescent="0.3">
      <c r="B63" s="70" t="str">
        <f>VLOOKUP($G63,Dold_variabelinfo!$A:$D,COLUMN(Dold_variabelinfo!$B:$B),0)</f>
        <v>YRKE</v>
      </c>
      <c r="C63" s="71" t="str">
        <f>VLOOKUP($G63,Dold_variabelinfo!$A:$D,COLUMN(Dold_variabelinfo!$C:$C),0)</f>
        <v>Yrke</v>
      </c>
      <c r="D63" s="71" t="str">
        <f>VLOOKUP($G63,Dold_variabelinfo!$A:$D,COLUMN(Dold_variabelinfo!$D:$D),0)</f>
        <v>Kod för yrkeskategori från registret över legitimerad hälso- och sjukvårdspersonal (HOSP)</v>
      </c>
      <c r="E63" s="70" t="str">
        <f>VLOOKUP($G63,Dold_variabelinfo!$A:$F,COLUMN(Dold_variabelinfo!$E:$E),0)</f>
        <v>2005-07-01 –</v>
      </c>
      <c r="F63" s="71">
        <f>VLOOKUP($G63,Dold_variabelinfo!$A:$F,COLUMN(Dold_variabelinfo!$F:$F),0)</f>
        <v>0</v>
      </c>
      <c r="G63" s="1" t="s">
        <v>690</v>
      </c>
      <c r="H63" s="194" t="b">
        <v>0</v>
      </c>
      <c r="I63" s="58">
        <f t="shared" si="4"/>
        <v>0</v>
      </c>
      <c r="J63" s="58">
        <f t="shared" si="5"/>
        <v>0</v>
      </c>
    </row>
    <row r="64" spans="2:10" x14ac:dyDescent="0.3">
      <c r="B64" s="70"/>
      <c r="C64" s="71"/>
      <c r="D64" s="71"/>
      <c r="E64" s="70"/>
      <c r="F64" s="71"/>
      <c r="G64" s="1"/>
      <c r="I64" s="58"/>
      <c r="J64" s="58"/>
    </row>
    <row r="65" spans="2:10" ht="17.25" x14ac:dyDescent="0.3">
      <c r="B65" s="107" t="s">
        <v>892</v>
      </c>
      <c r="C65" s="107"/>
      <c r="D65" s="71"/>
      <c r="E65" s="98"/>
      <c r="F65" s="104"/>
      <c r="G65" s="98"/>
    </row>
    <row r="66" spans="2:10" ht="17.25" x14ac:dyDescent="0.3">
      <c r="B66" s="96" t="s">
        <v>893</v>
      </c>
      <c r="C66" s="107"/>
      <c r="D66" s="71"/>
      <c r="E66" s="98"/>
      <c r="F66" s="104"/>
      <c r="G66" s="98"/>
    </row>
    <row r="67" spans="2:10" ht="54" x14ac:dyDescent="0.3">
      <c r="B67" s="66" t="str">
        <f>VLOOKUP($G67,Dold_variabelinfo!$A:$D,COLUMN(Dold_variabelinfo!$B:$B),0)</f>
        <v>ARBETSPL</v>
      </c>
      <c r="C67" s="67" t="str">
        <f>VLOOKUP($G67,Dold_variabelinfo!$A:$D,COLUMN(Dold_variabelinfo!$C:$C),0)</f>
        <v>Arbetsplatskod</v>
      </c>
      <c r="D67" s="67" t="str">
        <f>VLOOKUP($G67,Dold_variabelinfo!$A:$D,COLUMN(Dold_variabelinfo!$D:$D),0)</f>
        <v>Arbetsplatskod. Kod för unik identifiering av förskrivarens organisatoriska tillhörighet vid förskrivningstillfället. Koden definieras och administreras av respektive landsting</v>
      </c>
      <c r="E67" s="66" t="str">
        <f>VLOOKUP($G67,Dold_variabelinfo!$A:$F,COLUMN(Dold_variabelinfo!$E:$E),0)</f>
        <v>2005-07-01 –</v>
      </c>
      <c r="F67" s="67" t="str">
        <f>VLOOKUP($G67,Dold_variabelinfo!$A:$F,COLUMN(Dold_variabelinfo!$F:$F),0)</f>
        <v xml:space="preserve">Tillför sällan relevant information. Löpnumreras normalt vid utlämnande. Om originalkod lämnas ut måste kodnyckel inhämtas från regionerna </v>
      </c>
      <c r="G67" s="98" t="s">
        <v>514</v>
      </c>
      <c r="H67" s="194" t="b">
        <v>0</v>
      </c>
      <c r="I67" s="58">
        <f t="shared" ref="I67:I74" si="6">IF(H67,1,0)</f>
        <v>0</v>
      </c>
      <c r="J67" s="58">
        <f t="shared" ref="J67:J74" si="7">I67</f>
        <v>0</v>
      </c>
    </row>
    <row r="68" spans="2:10" ht="27" x14ac:dyDescent="0.3">
      <c r="B68" s="113" t="str">
        <f>VLOOKUP($G68,Dold_variabelinfo!$A:$D,COLUMN(Dold_variabelinfo!$B:$B),0)</f>
        <v>DOSER</v>
      </c>
      <c r="C68" s="114" t="str">
        <f>VLOOKUP($G68,Dold_variabelinfo!$A:$D,COLUMN(Dold_variabelinfo!$C:$C),0)</f>
        <v>Doseringstext</v>
      </c>
      <c r="D68" s="114" t="str">
        <f>VLOOKUP($G68,Dold_variabelinfo!$A:$D,COLUMN(Dold_variabelinfo!$D:$D),0)</f>
        <v>Doseringstext. Fritext som innehåller uppgifter om dosering, användning och ändamål</v>
      </c>
      <c r="E68" s="113" t="str">
        <f>VLOOKUP($G68,Dold_variabelinfo!$A:$F,COLUMN(Dold_variabelinfo!$E:$E),0)</f>
        <v>2005-07-01 –</v>
      </c>
      <c r="F68" s="114" t="str">
        <f>VLOOKUP($G68,Dold_variabelinfo!$A:$F,COLUMN(Dold_variabelinfo!$F:$F),0)</f>
        <v>För att lämna ut variabeln vill vi veta hur den kommer att hanteras statistiskt</v>
      </c>
      <c r="G68" s="98" t="s">
        <v>534</v>
      </c>
      <c r="H68" s="194" t="b">
        <v>0</v>
      </c>
      <c r="I68" s="58">
        <f t="shared" si="6"/>
        <v>0</v>
      </c>
      <c r="J68" s="58">
        <f t="shared" si="7"/>
        <v>0</v>
      </c>
    </row>
    <row r="69" spans="2:10" ht="40.5" x14ac:dyDescent="0.3">
      <c r="B69" s="113" t="str">
        <f>VLOOKUP($G69,Dold_variabelinfo!$A:$D,COLUMN(Dold_variabelinfo!$B:$B),0)</f>
        <v>FNPLPACKID</v>
      </c>
      <c r="C69" s="114" t="str">
        <f>VLOOKUP($G69,Dold_variabelinfo!$A:$D,COLUMN(Dold_variabelinfo!$C:$C),0)</f>
        <v xml:space="preserve">NPLpackID förskrivet </v>
      </c>
      <c r="D69" s="114" t="str">
        <f>VLOOKUP($G69,Dold_variabelinfo!$A:$D,COLUMN(Dold_variabelinfo!$D:$D),0)</f>
        <v>Förskrivet NPLpackID, om annat än det expedierade. Nationell Produktregister för Läkemedel. Finns för alla läkemedel men ej handelsvaror, hjälpmedel mm.</v>
      </c>
      <c r="E69" s="113" t="str">
        <f>VLOOKUP($G69,Dold_variabelinfo!$A:$F,COLUMN(Dold_variabelinfo!$E:$E),0)</f>
        <v>2010-01-01</v>
      </c>
      <c r="F69" s="114" t="str">
        <f>VLOOKUP($G69,Dold_variabelinfo!$A:$F,COLUMN(Dold_variabelinfo!$F:$F),0)</f>
        <v>Variabeln leder till stora filer</v>
      </c>
      <c r="G69" s="98" t="s">
        <v>552</v>
      </c>
      <c r="H69" s="194" t="b">
        <v>0</v>
      </c>
      <c r="I69" s="58">
        <f t="shared" si="6"/>
        <v>0</v>
      </c>
      <c r="J69" s="58">
        <f t="shared" si="7"/>
        <v>0</v>
      </c>
    </row>
    <row r="70" spans="2:10" ht="40.5" x14ac:dyDescent="0.3">
      <c r="B70" s="113" t="str">
        <f>VLOOKUP($G70,Dold_variabelinfo!$A:$D,COLUMN(Dold_variabelinfo!$B:$B),0)</f>
        <v>FVARUID</v>
      </c>
      <c r="C70" s="114" t="str">
        <f>VLOOKUP($G70,Dold_variabelinfo!$A:$D,COLUMN(Dold_variabelinfo!$C:$C),0)</f>
        <v>Varuidentitet förskrivet</v>
      </c>
      <c r="D70" s="114" t="str">
        <f>VLOOKUP($G70,Dold_variabelinfo!$A:$D,COLUMN(Dold_variabelinfo!$D:$D),0)</f>
        <v>Förskriven varuidentitet, om annan än den expedierade. Apoteket AB:s varuidentitet på en expedierad vara. Id-begreppet användes fram till oktober 2010</v>
      </c>
      <c r="E70" s="113" t="str">
        <f>VLOOKUP($G70,Dold_variabelinfo!$A:$F,COLUMN(Dold_variabelinfo!$E:$E),0)</f>
        <v>2005-07-01 –</v>
      </c>
      <c r="F70" s="114" t="str">
        <f>VLOOKUP($G70,Dold_variabelinfo!$A:$F,COLUMN(Dold_variabelinfo!$F:$F),0)</f>
        <v xml:space="preserve">Variabeln FVARUNR rekommenderas </v>
      </c>
      <c r="G70" s="98" t="s">
        <v>571</v>
      </c>
      <c r="H70" s="194" t="b">
        <v>0</v>
      </c>
      <c r="I70" s="58">
        <f t="shared" si="6"/>
        <v>0</v>
      </c>
      <c r="J70" s="58">
        <f t="shared" si="7"/>
        <v>0</v>
      </c>
    </row>
    <row r="71" spans="2:10" ht="27" x14ac:dyDescent="0.3">
      <c r="B71" s="113" t="str">
        <f>VLOOKUP($G71,Dold_variabelinfo!$A:$D,COLUMN(Dold_variabelinfo!$B:$B),0)</f>
        <v>LKF LK</v>
      </c>
      <c r="C71" s="114" t="str">
        <f>VLOOKUP($G71,Dold_variabelinfo!$A:$D,COLUMN(Dold_variabelinfo!$C:$C),0)</f>
        <v>Folkbokföringsort (Endast län och kommun)</v>
      </c>
      <c r="D71" s="114" t="str">
        <f>VLOOKUP($G71,Dold_variabelinfo!$A:$D,COLUMN(Dold_variabelinfo!$D:$D),0)</f>
        <v>Patientens folkbokföringsort. Län, kommun och församling. Endast län och kommun från och med 2016</v>
      </c>
      <c r="E71" s="113">
        <f>VLOOKUP($G71,Dold_variabelinfo!$A:$F,COLUMN(Dold_variabelinfo!$E:$E),0)</f>
        <v>0</v>
      </c>
      <c r="F71" s="114" t="str">
        <f>VLOOKUP($G71,Dold_variabelinfo!$A:$F,COLUMN(Dold_variabelinfo!$F:$F),0)</f>
        <v>Ej församling</v>
      </c>
      <c r="G71" s="98" t="s">
        <v>593</v>
      </c>
      <c r="H71" s="194" t="b">
        <v>0</v>
      </c>
      <c r="I71" s="58">
        <f t="shared" si="6"/>
        <v>0</v>
      </c>
      <c r="J71" s="58">
        <f t="shared" si="7"/>
        <v>0</v>
      </c>
    </row>
    <row r="72" spans="2:10" ht="40.5" x14ac:dyDescent="0.3">
      <c r="B72" s="113" t="str">
        <f>VLOOKUP($G72,Dold_variabelinfo!$A:$D,COLUMN(Dold_variabelinfo!$B:$B),0)</f>
        <v>NPLPACKID</v>
      </c>
      <c r="C72" s="114" t="str">
        <f>VLOOKUP($G72,Dold_variabelinfo!$A:$D,COLUMN(Dold_variabelinfo!$C:$C),0)</f>
        <v>NPLpackID expedierat</v>
      </c>
      <c r="D72" s="114" t="str">
        <f>VLOOKUP($G72,Dold_variabelinfo!$A:$D,COLUMN(Dold_variabelinfo!$D:$D),0)</f>
        <v>Expedierat NPLpackID. Nationell Produktregister för Läkemedel. Finns för alla läkemedel men ej handelsvaror, hjälpmedel mm.</v>
      </c>
      <c r="E72" s="113" t="str">
        <f>VLOOKUP($G72,Dold_variabelinfo!$A:$F,COLUMN(Dold_variabelinfo!$E:$E),0)</f>
        <v>2005-07-01 –</v>
      </c>
      <c r="F72" s="114" t="str">
        <f>VLOOKUP($G72,Dold_variabelinfo!$A:$F,COLUMN(Dold_variabelinfo!$F:$F),0)</f>
        <v>Variabeln leder till stora filer</v>
      </c>
      <c r="G72" s="98" t="s">
        <v>611</v>
      </c>
      <c r="H72" s="194" t="b">
        <v>0</v>
      </c>
      <c r="I72" s="58">
        <f t="shared" si="6"/>
        <v>0</v>
      </c>
      <c r="J72" s="58">
        <f t="shared" si="7"/>
        <v>0</v>
      </c>
    </row>
    <row r="73" spans="2:10" ht="40.5" x14ac:dyDescent="0.3">
      <c r="B73" s="113" t="str">
        <f>VLOOKUP($G73,Dold_variabelinfo!$A:$D,COLUMN(Dold_variabelinfo!$B:$B),0)</f>
        <v>VARUID</v>
      </c>
      <c r="C73" s="114" t="str">
        <f>VLOOKUP($G73,Dold_variabelinfo!$A:$D,COLUMN(Dold_variabelinfo!$C:$C),0)</f>
        <v>Varuidentitet expedierad</v>
      </c>
      <c r="D73" s="114" t="str">
        <f>VLOOKUP($G73,Dold_variabelinfo!$A:$D,COLUMN(Dold_variabelinfo!$D:$D),0)</f>
        <v>Expedierad varuidentitet. Apoteket AB:s varuidentitet på en expedierad vara. Id-begreppet användes fram till oktober 2010</v>
      </c>
      <c r="E73" s="113" t="str">
        <f>VLOOKUP($G73,Dold_variabelinfo!$A:$F,COLUMN(Dold_variabelinfo!$E:$E),0)</f>
        <v>2005-07-01 –</v>
      </c>
      <c r="F73" s="114" t="str">
        <f>VLOOKUP($G73,Dold_variabelinfo!$A:$F,COLUMN(Dold_variabelinfo!$F:$F),0)</f>
        <v xml:space="preserve">Variabeln VARUNR rekommenderas istället för VARUID </v>
      </c>
      <c r="G73" s="98" t="s">
        <v>671</v>
      </c>
      <c r="H73" s="194" t="b">
        <v>0</v>
      </c>
      <c r="I73" s="58">
        <f t="shared" si="6"/>
        <v>0</v>
      </c>
      <c r="J73" s="58">
        <f t="shared" si="7"/>
        <v>0</v>
      </c>
    </row>
    <row r="74" spans="2:10" ht="27" x14ac:dyDescent="0.3">
      <c r="B74" s="68" t="str">
        <f>VLOOKUP($G74,Dold_variabelinfo!$A:$D,COLUMN(Dold_variabelinfo!$B:$B),0)</f>
        <v>VFORM</v>
      </c>
      <c r="C74" s="69" t="str">
        <f>VLOOKUP($G74,Dold_variabelinfo!$A:$D,COLUMN(Dold_variabelinfo!$C:$C),0)</f>
        <v>Vårdform</v>
      </c>
      <c r="D74" s="69" t="str">
        <f>VLOOKUP($G74,Dold_variabelinfo!$A:$D,COLUMN(Dold_variabelinfo!$D:$D),0)</f>
        <v>Vårdform, enligt Arbetsplatskodsregistret</v>
      </c>
      <c r="E74" s="68" t="str">
        <f>VLOOKUP($G74,Dold_variabelinfo!$A:$F,COLUMN(Dold_variabelinfo!$E:$E),0)</f>
        <v>2005-07-01 –</v>
      </c>
      <c r="F74" s="69" t="str">
        <f>VLOOKUP($G74,Dold_variabelinfo!$A:$F,COLUMN(Dold_variabelinfo!$F:$F),0)</f>
        <v>Variabeln VERKS rekomenderas istället för VFORM</v>
      </c>
      <c r="G74" s="98" t="s">
        <v>685</v>
      </c>
      <c r="H74" s="194" t="b">
        <v>0</v>
      </c>
      <c r="I74" s="58">
        <f t="shared" si="6"/>
        <v>0</v>
      </c>
      <c r="J74" s="58">
        <f t="shared" si="7"/>
        <v>0</v>
      </c>
    </row>
    <row r="76" spans="2:10" x14ac:dyDescent="0.25">
      <c r="G76" s="1"/>
    </row>
    <row r="77" spans="2:10" x14ac:dyDescent="0.25">
      <c r="G77" s="1"/>
    </row>
    <row r="78" spans="2:10" x14ac:dyDescent="0.25">
      <c r="G78" s="39"/>
    </row>
    <row r="79" spans="2:10" x14ac:dyDescent="0.25">
      <c r="G79" s="39"/>
    </row>
    <row r="80" spans="2:10" x14ac:dyDescent="0.25">
      <c r="G80" s="39"/>
    </row>
    <row r="81" spans="7:7" x14ac:dyDescent="0.25">
      <c r="G81" s="39"/>
    </row>
    <row r="82" spans="7:7" x14ac:dyDescent="0.25">
      <c r="G82" s="39"/>
    </row>
    <row r="83" spans="7:7" x14ac:dyDescent="0.25">
      <c r="G83" s="39"/>
    </row>
    <row r="84" spans="7:7" x14ac:dyDescent="0.25">
      <c r="G84" s="1"/>
    </row>
    <row r="85" spans="7:7" x14ac:dyDescent="0.25">
      <c r="G85" s="2"/>
    </row>
    <row r="86" spans="7:7" x14ac:dyDescent="0.25">
      <c r="G86" s="2"/>
    </row>
    <row r="87" spans="7:7" x14ac:dyDescent="0.25">
      <c r="G87" s="1"/>
    </row>
    <row r="88" spans="7:7" x14ac:dyDescent="0.25">
      <c r="G88" s="1"/>
    </row>
    <row r="89" spans="7:7" x14ac:dyDescent="0.25">
      <c r="G89" s="1"/>
    </row>
    <row r="90" spans="7:7" x14ac:dyDescent="0.25">
      <c r="G90" s="1"/>
    </row>
    <row r="91" spans="7:7" x14ac:dyDescent="0.25">
      <c r="G91" s="1"/>
    </row>
    <row r="92" spans="7:7" x14ac:dyDescent="0.25">
      <c r="G92" s="1"/>
    </row>
    <row r="93" spans="7:7" x14ac:dyDescent="0.25">
      <c r="G93" s="1"/>
    </row>
    <row r="94" spans="7:7" x14ac:dyDescent="0.25">
      <c r="G94" s="1"/>
    </row>
    <row r="95" spans="7:7" x14ac:dyDescent="0.25">
      <c r="G95" s="1"/>
    </row>
    <row r="96" spans="7:7" x14ac:dyDescent="0.25">
      <c r="G96" s="2"/>
    </row>
    <row r="97" spans="7:7" x14ac:dyDescent="0.25">
      <c r="G97" s="2"/>
    </row>
    <row r="98" spans="7:7" x14ac:dyDescent="0.25">
      <c r="G98" s="2"/>
    </row>
    <row r="99" spans="7:7" x14ac:dyDescent="0.25">
      <c r="G99" s="2"/>
    </row>
    <row r="100" spans="7:7" x14ac:dyDescent="0.25">
      <c r="G100" s="1"/>
    </row>
    <row r="101" spans="7:7" x14ac:dyDescent="0.25">
      <c r="G101" s="1"/>
    </row>
    <row r="102" spans="7:7" x14ac:dyDescent="0.25">
      <c r="G102" s="1"/>
    </row>
    <row r="103" spans="7:7" x14ac:dyDescent="0.25">
      <c r="G103" s="1"/>
    </row>
    <row r="104" spans="7:7" x14ac:dyDescent="0.25">
      <c r="G104" s="1"/>
    </row>
    <row r="105" spans="7:7" x14ac:dyDescent="0.25">
      <c r="G105" s="1"/>
    </row>
    <row r="106" spans="7:7" x14ac:dyDescent="0.25">
      <c r="G106" s="1"/>
    </row>
    <row r="107" spans="7:7" x14ac:dyDescent="0.25">
      <c r="G107" s="1"/>
    </row>
    <row r="108" spans="7:7" x14ac:dyDescent="0.25">
      <c r="G108" s="2"/>
    </row>
    <row r="109" spans="7:7" x14ac:dyDescent="0.25">
      <c r="G109" s="2"/>
    </row>
    <row r="110" spans="7:7" x14ac:dyDescent="0.25">
      <c r="G110" s="2"/>
    </row>
    <row r="111" spans="7:7" x14ac:dyDescent="0.25">
      <c r="G111" s="2"/>
    </row>
    <row r="112" spans="7:7" x14ac:dyDescent="0.25">
      <c r="G112" s="2"/>
    </row>
    <row r="113" spans="7:7" x14ac:dyDescent="0.25">
      <c r="G113" s="1"/>
    </row>
    <row r="114" spans="7:7" x14ac:dyDescent="0.25">
      <c r="G114" s="1"/>
    </row>
    <row r="115" spans="7:7" x14ac:dyDescent="0.25">
      <c r="G115" s="2"/>
    </row>
    <row r="116" spans="7:7" x14ac:dyDescent="0.25">
      <c r="G116" s="1"/>
    </row>
    <row r="117" spans="7:7" x14ac:dyDescent="0.25">
      <c r="G117" s="1"/>
    </row>
    <row r="118" spans="7:7" x14ac:dyDescent="0.25">
      <c r="G118" s="1"/>
    </row>
    <row r="119" spans="7:7" x14ac:dyDescent="0.25">
      <c r="G119" s="2"/>
    </row>
    <row r="120" spans="7:7" x14ac:dyDescent="0.25">
      <c r="G120" s="2"/>
    </row>
    <row r="121" spans="7:7" x14ac:dyDescent="0.25">
      <c r="G121" s="1"/>
    </row>
    <row r="122" spans="7:7" x14ac:dyDescent="0.25">
      <c r="G122" s="1"/>
    </row>
    <row r="123" spans="7:7" x14ac:dyDescent="0.25">
      <c r="G123" s="1"/>
    </row>
    <row r="124" spans="7:7" x14ac:dyDescent="0.25">
      <c r="G124" s="1"/>
    </row>
    <row r="125" spans="7:7" x14ac:dyDescent="0.25">
      <c r="G125" s="1"/>
    </row>
    <row r="126" spans="7:7" x14ac:dyDescent="0.25">
      <c r="G126" s="2"/>
    </row>
    <row r="127" spans="7:7" x14ac:dyDescent="0.25">
      <c r="G127" s="2"/>
    </row>
    <row r="128" spans="7:7" x14ac:dyDescent="0.25">
      <c r="G128" s="2"/>
    </row>
    <row r="129" spans="7:7" x14ac:dyDescent="0.25">
      <c r="G129" s="1"/>
    </row>
    <row r="130" spans="7:7" x14ac:dyDescent="0.25">
      <c r="G130" s="1"/>
    </row>
    <row r="131" spans="7:7" x14ac:dyDescent="0.25">
      <c r="G131" s="1"/>
    </row>
    <row r="132" spans="7:7" x14ac:dyDescent="0.25">
      <c r="G132" s="1"/>
    </row>
    <row r="133" spans="7:7" x14ac:dyDescent="0.25">
      <c r="G133" s="2"/>
    </row>
    <row r="134" spans="7:7" x14ac:dyDescent="0.25">
      <c r="G134" s="39"/>
    </row>
    <row r="135" spans="7:7" x14ac:dyDescent="0.25">
      <c r="G135" s="1"/>
    </row>
    <row r="136" spans="7:7" x14ac:dyDescent="0.25">
      <c r="G136" s="1"/>
    </row>
    <row r="137" spans="7:7" x14ac:dyDescent="0.25">
      <c r="G137" s="1"/>
    </row>
    <row r="138" spans="7:7" x14ac:dyDescent="0.25">
      <c r="G138" s="2"/>
    </row>
    <row r="139" spans="7:7" x14ac:dyDescent="0.25">
      <c r="G139" s="2"/>
    </row>
    <row r="140" spans="7:7" x14ac:dyDescent="0.25">
      <c r="G140" s="2"/>
    </row>
    <row r="141" spans="7:7" x14ac:dyDescent="0.25">
      <c r="G141" s="2"/>
    </row>
    <row r="142" spans="7:7" x14ac:dyDescent="0.25">
      <c r="G142" s="2"/>
    </row>
    <row r="143" spans="7:7" x14ac:dyDescent="0.25">
      <c r="G143" s="1"/>
    </row>
    <row r="144" spans="7:7" x14ac:dyDescent="0.25">
      <c r="G144" s="1"/>
    </row>
    <row r="145" spans="7:7" x14ac:dyDescent="0.25">
      <c r="G145" s="1"/>
    </row>
    <row r="146" spans="7:7" x14ac:dyDescent="0.25">
      <c r="G146" s="2"/>
    </row>
    <row r="147" spans="7:7" x14ac:dyDescent="0.25">
      <c r="G147" s="2"/>
    </row>
    <row r="148" spans="7:7" x14ac:dyDescent="0.25">
      <c r="G148" s="2"/>
    </row>
    <row r="149" spans="7:7" x14ac:dyDescent="0.25">
      <c r="G149" s="1"/>
    </row>
    <row r="150" spans="7:7" x14ac:dyDescent="0.25">
      <c r="G150" s="2"/>
    </row>
    <row r="151" spans="7:7" x14ac:dyDescent="0.25">
      <c r="G151" s="1"/>
    </row>
    <row r="152" spans="7:7" x14ac:dyDescent="0.25">
      <c r="G152" s="2"/>
    </row>
    <row r="153" spans="7:7" x14ac:dyDescent="0.25">
      <c r="G153" s="1"/>
    </row>
    <row r="154" spans="7:7" x14ac:dyDescent="0.25">
      <c r="G154" s="2"/>
    </row>
    <row r="155" spans="7:7" x14ac:dyDescent="0.25">
      <c r="G155" s="2"/>
    </row>
    <row r="156" spans="7:7" x14ac:dyDescent="0.25">
      <c r="G156" s="2"/>
    </row>
    <row r="157" spans="7:7" x14ac:dyDescent="0.25">
      <c r="G157" s="1"/>
    </row>
    <row r="158" spans="7:7" x14ac:dyDescent="0.25">
      <c r="G158" s="1"/>
    </row>
    <row r="159" spans="7:7" x14ac:dyDescent="0.25">
      <c r="G159" s="1"/>
    </row>
    <row r="160" spans="7:7" x14ac:dyDescent="0.25">
      <c r="G160" s="1"/>
    </row>
    <row r="161" spans="7:7" x14ac:dyDescent="0.25">
      <c r="G161" s="1"/>
    </row>
    <row r="162" spans="7:7" x14ac:dyDescent="0.25">
      <c r="G162" s="1"/>
    </row>
    <row r="163" spans="7:7" x14ac:dyDescent="0.25">
      <c r="G163" s="1"/>
    </row>
    <row r="164" spans="7:7" x14ac:dyDescent="0.25">
      <c r="G164" s="1"/>
    </row>
    <row r="165" spans="7:7" x14ac:dyDescent="0.25">
      <c r="G165" s="1"/>
    </row>
    <row r="166" spans="7:7" x14ac:dyDescent="0.25">
      <c r="G166" s="1"/>
    </row>
    <row r="167" spans="7:7" x14ac:dyDescent="0.25">
      <c r="G167" s="1"/>
    </row>
    <row r="168" spans="7:7" x14ac:dyDescent="0.25">
      <c r="G168" s="1"/>
    </row>
    <row r="169" spans="7:7" x14ac:dyDescent="0.25">
      <c r="G169" s="1"/>
    </row>
    <row r="170" spans="7:7" x14ac:dyDescent="0.25">
      <c r="G170" s="1"/>
    </row>
    <row r="171" spans="7:7" x14ac:dyDescent="0.25">
      <c r="G171" s="1"/>
    </row>
    <row r="172" spans="7:7" x14ac:dyDescent="0.25">
      <c r="G172" s="1"/>
    </row>
    <row r="173" spans="7:7" x14ac:dyDescent="0.25">
      <c r="G173" s="39"/>
    </row>
    <row r="174" spans="7:7" x14ac:dyDescent="0.25">
      <c r="G174" s="1"/>
    </row>
    <row r="175" spans="7:7" x14ac:dyDescent="0.25">
      <c r="G175" s="1"/>
    </row>
    <row r="176" spans="7:7" x14ac:dyDescent="0.25">
      <c r="G176" s="39"/>
    </row>
    <row r="177" spans="7:7" x14ac:dyDescent="0.25">
      <c r="G177" s="1"/>
    </row>
    <row r="178" spans="7:7" x14ac:dyDescent="0.25">
      <c r="G178" s="1"/>
    </row>
    <row r="179" spans="7:7" x14ac:dyDescent="0.25">
      <c r="G179" s="1"/>
    </row>
    <row r="180" spans="7:7" x14ac:dyDescent="0.25">
      <c r="G180" s="1"/>
    </row>
    <row r="181" spans="7:7" x14ac:dyDescent="0.25">
      <c r="G181" s="1"/>
    </row>
    <row r="182" spans="7:7" x14ac:dyDescent="0.25">
      <c r="G182" s="1"/>
    </row>
    <row r="183" spans="7:7" x14ac:dyDescent="0.25">
      <c r="G183" s="1"/>
    </row>
    <row r="184" spans="7:7" x14ac:dyDescent="0.25">
      <c r="G184" s="1"/>
    </row>
    <row r="185" spans="7:7" x14ac:dyDescent="0.25">
      <c r="G185" s="1"/>
    </row>
    <row r="186" spans="7:7" x14ac:dyDescent="0.25">
      <c r="G186" s="1"/>
    </row>
    <row r="187" spans="7:7" x14ac:dyDescent="0.25">
      <c r="G187" s="1"/>
    </row>
    <row r="188" spans="7:7" x14ac:dyDescent="0.25">
      <c r="G188" s="1"/>
    </row>
    <row r="189" spans="7:7" x14ac:dyDescent="0.25">
      <c r="G189" s="1"/>
    </row>
    <row r="190" spans="7:7" x14ac:dyDescent="0.25">
      <c r="G190" s="1"/>
    </row>
    <row r="191" spans="7:7" x14ac:dyDescent="0.25">
      <c r="G191" s="1"/>
    </row>
    <row r="192" spans="7:7" x14ac:dyDescent="0.25">
      <c r="G192" s="1"/>
    </row>
    <row r="193" spans="7:7" x14ac:dyDescent="0.25">
      <c r="G193" s="1"/>
    </row>
    <row r="194" spans="7:7" x14ac:dyDescent="0.25">
      <c r="G194" s="1"/>
    </row>
    <row r="195" spans="7:7" x14ac:dyDescent="0.25">
      <c r="G195" s="1"/>
    </row>
    <row r="196" spans="7:7" x14ac:dyDescent="0.25">
      <c r="G196" s="1"/>
    </row>
    <row r="197" spans="7:7" x14ac:dyDescent="0.25">
      <c r="G197" s="1"/>
    </row>
    <row r="198" spans="7:7" x14ac:dyDescent="0.25">
      <c r="G198" s="1"/>
    </row>
    <row r="199" spans="7:7" x14ac:dyDescent="0.25">
      <c r="G199" s="1"/>
    </row>
    <row r="200" spans="7:7" x14ac:dyDescent="0.25">
      <c r="G200" s="1"/>
    </row>
    <row r="201" spans="7:7" x14ac:dyDescent="0.25">
      <c r="G201" s="1"/>
    </row>
    <row r="202" spans="7:7" x14ac:dyDescent="0.25">
      <c r="G202" s="1"/>
    </row>
    <row r="203" spans="7:7" x14ac:dyDescent="0.25">
      <c r="G203" s="1"/>
    </row>
    <row r="204" spans="7:7" x14ac:dyDescent="0.25">
      <c r="G204" s="1"/>
    </row>
    <row r="205" spans="7:7" x14ac:dyDescent="0.25">
      <c r="G205" s="1"/>
    </row>
    <row r="206" spans="7:7" x14ac:dyDescent="0.25">
      <c r="G206" s="1"/>
    </row>
    <row r="207" spans="7:7" x14ac:dyDescent="0.25">
      <c r="G207" s="1"/>
    </row>
    <row r="208" spans="7:7" x14ac:dyDescent="0.25">
      <c r="G208" s="1"/>
    </row>
    <row r="209" spans="7:7" x14ac:dyDescent="0.25">
      <c r="G209" s="1"/>
    </row>
  </sheetData>
  <sheetProtection algorithmName="SHA-512" hashValue="5Z19PCt9aYdXgwPUdEoBsVwJzmH99Y+ybZwPe0eB3OR4VwHsFy8pIEWIabUEbCO4c9asBvCwBByymBSqnt+MFw==" saltValue="nKUt7s6DogH1hn3FDzlwmw==" spinCount="100000" sheet="1" objects="1" scenarios="1" selectLockedCells="1" selectUnlockedCells="1"/>
  <mergeCells count="1">
    <mergeCell ref="G1:I1"/>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9393" r:id="rId4" name="Check Box 1">
              <controlPr defaultSize="0" autoFill="0" autoLine="0" autoPict="0">
                <anchor moveWithCells="1">
                  <from>
                    <xdr:col>0</xdr:col>
                    <xdr:colOff>0</xdr:colOff>
                    <xdr:row>3</xdr:row>
                    <xdr:rowOff>342900</xdr:rowOff>
                  </from>
                  <to>
                    <xdr:col>0</xdr:col>
                    <xdr:colOff>180975</xdr:colOff>
                    <xdr:row>3</xdr:row>
                    <xdr:rowOff>533400</xdr:rowOff>
                  </to>
                </anchor>
              </controlPr>
            </control>
          </mc:Choice>
        </mc:AlternateContent>
        <mc:AlternateContent xmlns:mc="http://schemas.openxmlformats.org/markup-compatibility/2006">
          <mc:Choice Requires="x14">
            <control shapeId="59394" r:id="rId5" name="Check Box 2">
              <controlPr defaultSize="0" autoFill="0" autoLine="0" autoPict="0">
                <anchor moveWithCells="1">
                  <from>
                    <xdr:col>0</xdr:col>
                    <xdr:colOff>0</xdr:colOff>
                    <xdr:row>4</xdr:row>
                    <xdr:rowOff>85725</xdr:rowOff>
                  </from>
                  <to>
                    <xdr:col>0</xdr:col>
                    <xdr:colOff>180975</xdr:colOff>
                    <xdr:row>4</xdr:row>
                    <xdr:rowOff>276225</xdr:rowOff>
                  </to>
                </anchor>
              </controlPr>
            </control>
          </mc:Choice>
        </mc:AlternateContent>
        <mc:AlternateContent xmlns:mc="http://schemas.openxmlformats.org/markup-compatibility/2006">
          <mc:Choice Requires="x14">
            <control shapeId="59395" r:id="rId6" name="Check Box 3">
              <controlPr defaultSize="0" autoFill="0" autoLine="0" autoPict="0">
                <anchor moveWithCells="1">
                  <from>
                    <xdr:col>0</xdr:col>
                    <xdr:colOff>0</xdr:colOff>
                    <xdr:row>5</xdr:row>
                    <xdr:rowOff>66675</xdr:rowOff>
                  </from>
                  <to>
                    <xdr:col>0</xdr:col>
                    <xdr:colOff>180975</xdr:colOff>
                    <xdr:row>5</xdr:row>
                    <xdr:rowOff>257175</xdr:rowOff>
                  </to>
                </anchor>
              </controlPr>
            </control>
          </mc:Choice>
        </mc:AlternateContent>
        <mc:AlternateContent xmlns:mc="http://schemas.openxmlformats.org/markup-compatibility/2006">
          <mc:Choice Requires="x14">
            <control shapeId="59396" r:id="rId7" name="Check Box 4">
              <controlPr defaultSize="0" autoFill="0" autoLine="0" autoPict="0">
                <anchor moveWithCells="1">
                  <from>
                    <xdr:col>0</xdr:col>
                    <xdr:colOff>0</xdr:colOff>
                    <xdr:row>6</xdr:row>
                    <xdr:rowOff>247650</xdr:rowOff>
                  </from>
                  <to>
                    <xdr:col>0</xdr:col>
                    <xdr:colOff>180975</xdr:colOff>
                    <xdr:row>6</xdr:row>
                    <xdr:rowOff>438150</xdr:rowOff>
                  </to>
                </anchor>
              </controlPr>
            </control>
          </mc:Choice>
        </mc:AlternateContent>
        <mc:AlternateContent xmlns:mc="http://schemas.openxmlformats.org/markup-compatibility/2006">
          <mc:Choice Requires="x14">
            <control shapeId="59398" r:id="rId8" name="Check Box 6">
              <controlPr defaultSize="0" autoFill="0" autoLine="0" autoPict="0">
                <anchor moveWithCells="1">
                  <from>
                    <xdr:col>0</xdr:col>
                    <xdr:colOff>0</xdr:colOff>
                    <xdr:row>9</xdr:row>
                    <xdr:rowOff>76200</xdr:rowOff>
                  </from>
                  <to>
                    <xdr:col>0</xdr:col>
                    <xdr:colOff>180975</xdr:colOff>
                    <xdr:row>9</xdr:row>
                    <xdr:rowOff>266700</xdr:rowOff>
                  </to>
                </anchor>
              </controlPr>
            </control>
          </mc:Choice>
        </mc:AlternateContent>
        <mc:AlternateContent xmlns:mc="http://schemas.openxmlformats.org/markup-compatibility/2006">
          <mc:Choice Requires="x14">
            <control shapeId="59399" r:id="rId9" name="Check Box 7">
              <controlPr defaultSize="0" autoFill="0" autoLine="0" autoPict="0">
                <anchor moveWithCells="1">
                  <from>
                    <xdr:col>0</xdr:col>
                    <xdr:colOff>0</xdr:colOff>
                    <xdr:row>10</xdr:row>
                    <xdr:rowOff>76200</xdr:rowOff>
                  </from>
                  <to>
                    <xdr:col>0</xdr:col>
                    <xdr:colOff>180975</xdr:colOff>
                    <xdr:row>10</xdr:row>
                    <xdr:rowOff>266700</xdr:rowOff>
                  </to>
                </anchor>
              </controlPr>
            </control>
          </mc:Choice>
        </mc:AlternateContent>
        <mc:AlternateContent xmlns:mc="http://schemas.openxmlformats.org/markup-compatibility/2006">
          <mc:Choice Requires="x14">
            <control shapeId="59406" r:id="rId10" name="Check Box 14">
              <controlPr defaultSize="0" autoFill="0" autoLine="0" autoPict="0">
                <anchor moveWithCells="1">
                  <from>
                    <xdr:col>0</xdr:col>
                    <xdr:colOff>0</xdr:colOff>
                    <xdr:row>11</xdr:row>
                    <xdr:rowOff>76200</xdr:rowOff>
                  </from>
                  <to>
                    <xdr:col>0</xdr:col>
                    <xdr:colOff>180975</xdr:colOff>
                    <xdr:row>11</xdr:row>
                    <xdr:rowOff>266700</xdr:rowOff>
                  </to>
                </anchor>
              </controlPr>
            </control>
          </mc:Choice>
        </mc:AlternateContent>
        <mc:AlternateContent xmlns:mc="http://schemas.openxmlformats.org/markup-compatibility/2006">
          <mc:Choice Requires="x14">
            <control shapeId="59407" r:id="rId11" name="Check Box 15">
              <controlPr defaultSize="0" autoFill="0" autoLine="0" autoPict="0">
                <anchor moveWithCells="1">
                  <from>
                    <xdr:col>0</xdr:col>
                    <xdr:colOff>0</xdr:colOff>
                    <xdr:row>12</xdr:row>
                    <xdr:rowOff>85725</xdr:rowOff>
                  </from>
                  <to>
                    <xdr:col>0</xdr:col>
                    <xdr:colOff>180975</xdr:colOff>
                    <xdr:row>12</xdr:row>
                    <xdr:rowOff>276225</xdr:rowOff>
                  </to>
                </anchor>
              </controlPr>
            </control>
          </mc:Choice>
        </mc:AlternateContent>
        <mc:AlternateContent xmlns:mc="http://schemas.openxmlformats.org/markup-compatibility/2006">
          <mc:Choice Requires="x14">
            <control shapeId="59408" r:id="rId12" name="Check Box 16">
              <controlPr defaultSize="0" autoFill="0" autoLine="0" autoPict="0">
                <anchor moveWithCells="1">
                  <from>
                    <xdr:col>0</xdr:col>
                    <xdr:colOff>0</xdr:colOff>
                    <xdr:row>13</xdr:row>
                    <xdr:rowOff>85725</xdr:rowOff>
                  </from>
                  <to>
                    <xdr:col>0</xdr:col>
                    <xdr:colOff>180975</xdr:colOff>
                    <xdr:row>13</xdr:row>
                    <xdr:rowOff>276225</xdr:rowOff>
                  </to>
                </anchor>
              </controlPr>
            </control>
          </mc:Choice>
        </mc:AlternateContent>
        <mc:AlternateContent xmlns:mc="http://schemas.openxmlformats.org/markup-compatibility/2006">
          <mc:Choice Requires="x14">
            <control shapeId="59418" r:id="rId13" name="Check Box 26">
              <controlPr defaultSize="0" autoFill="0" autoLine="0" autoPict="0">
                <anchor moveWithCells="1">
                  <from>
                    <xdr:col>0</xdr:col>
                    <xdr:colOff>0</xdr:colOff>
                    <xdr:row>14</xdr:row>
                    <xdr:rowOff>76200</xdr:rowOff>
                  </from>
                  <to>
                    <xdr:col>0</xdr:col>
                    <xdr:colOff>180975</xdr:colOff>
                    <xdr:row>14</xdr:row>
                    <xdr:rowOff>266700</xdr:rowOff>
                  </to>
                </anchor>
              </controlPr>
            </control>
          </mc:Choice>
        </mc:AlternateContent>
        <mc:AlternateContent xmlns:mc="http://schemas.openxmlformats.org/markup-compatibility/2006">
          <mc:Choice Requires="x14">
            <control shapeId="59419" r:id="rId14" name="Check Box 27">
              <controlPr defaultSize="0" autoFill="0" autoLine="0" autoPict="0">
                <anchor moveWithCells="1">
                  <from>
                    <xdr:col>0</xdr:col>
                    <xdr:colOff>0</xdr:colOff>
                    <xdr:row>15</xdr:row>
                    <xdr:rowOff>171450</xdr:rowOff>
                  </from>
                  <to>
                    <xdr:col>0</xdr:col>
                    <xdr:colOff>180975</xdr:colOff>
                    <xdr:row>15</xdr:row>
                    <xdr:rowOff>695325</xdr:rowOff>
                  </to>
                </anchor>
              </controlPr>
            </control>
          </mc:Choice>
        </mc:AlternateContent>
        <mc:AlternateContent xmlns:mc="http://schemas.openxmlformats.org/markup-compatibility/2006">
          <mc:Choice Requires="x14">
            <control shapeId="59420" r:id="rId15" name="Check Box 28">
              <controlPr defaultSize="0" autoFill="0" autoLine="0" autoPict="0">
                <anchor moveWithCells="1">
                  <from>
                    <xdr:col>0</xdr:col>
                    <xdr:colOff>0</xdr:colOff>
                    <xdr:row>16</xdr:row>
                    <xdr:rowOff>247650</xdr:rowOff>
                  </from>
                  <to>
                    <xdr:col>0</xdr:col>
                    <xdr:colOff>180975</xdr:colOff>
                    <xdr:row>16</xdr:row>
                    <xdr:rowOff>438150</xdr:rowOff>
                  </to>
                </anchor>
              </controlPr>
            </control>
          </mc:Choice>
        </mc:AlternateContent>
        <mc:AlternateContent xmlns:mc="http://schemas.openxmlformats.org/markup-compatibility/2006">
          <mc:Choice Requires="x14">
            <control shapeId="59421" r:id="rId16" name="Check Box 29">
              <controlPr defaultSize="0" autoFill="0" autoLine="0" autoPict="0">
                <anchor moveWithCells="1">
                  <from>
                    <xdr:col>0</xdr:col>
                    <xdr:colOff>0</xdr:colOff>
                    <xdr:row>17</xdr:row>
                    <xdr:rowOff>85725</xdr:rowOff>
                  </from>
                  <to>
                    <xdr:col>0</xdr:col>
                    <xdr:colOff>180975</xdr:colOff>
                    <xdr:row>17</xdr:row>
                    <xdr:rowOff>276225</xdr:rowOff>
                  </to>
                </anchor>
              </controlPr>
            </control>
          </mc:Choice>
        </mc:AlternateContent>
        <mc:AlternateContent xmlns:mc="http://schemas.openxmlformats.org/markup-compatibility/2006">
          <mc:Choice Requires="x14">
            <control shapeId="59430" r:id="rId17" name="Check Box 38">
              <controlPr defaultSize="0" autoFill="0" autoLine="0" autoPict="0">
                <anchor moveWithCells="1">
                  <from>
                    <xdr:col>0</xdr:col>
                    <xdr:colOff>0</xdr:colOff>
                    <xdr:row>18</xdr:row>
                    <xdr:rowOff>66675</xdr:rowOff>
                  </from>
                  <to>
                    <xdr:col>0</xdr:col>
                    <xdr:colOff>180975</xdr:colOff>
                    <xdr:row>18</xdr:row>
                    <xdr:rowOff>257175</xdr:rowOff>
                  </to>
                </anchor>
              </controlPr>
            </control>
          </mc:Choice>
        </mc:AlternateContent>
        <mc:AlternateContent xmlns:mc="http://schemas.openxmlformats.org/markup-compatibility/2006">
          <mc:Choice Requires="x14">
            <control shapeId="59431" r:id="rId18" name="Check Box 39">
              <controlPr defaultSize="0" autoFill="0" autoLine="0" autoPict="0">
                <anchor moveWithCells="1">
                  <from>
                    <xdr:col>0</xdr:col>
                    <xdr:colOff>0</xdr:colOff>
                    <xdr:row>19</xdr:row>
                    <xdr:rowOff>171450</xdr:rowOff>
                  </from>
                  <to>
                    <xdr:col>0</xdr:col>
                    <xdr:colOff>180975</xdr:colOff>
                    <xdr:row>19</xdr:row>
                    <xdr:rowOff>695325</xdr:rowOff>
                  </to>
                </anchor>
              </controlPr>
            </control>
          </mc:Choice>
        </mc:AlternateContent>
        <mc:AlternateContent xmlns:mc="http://schemas.openxmlformats.org/markup-compatibility/2006">
          <mc:Choice Requires="x14">
            <control shapeId="59432" r:id="rId19" name="Check Box 40">
              <controlPr defaultSize="0" autoFill="0" autoLine="0" autoPict="0">
                <anchor moveWithCells="1">
                  <from>
                    <xdr:col>0</xdr:col>
                    <xdr:colOff>0</xdr:colOff>
                    <xdr:row>20</xdr:row>
                    <xdr:rowOff>76200</xdr:rowOff>
                  </from>
                  <to>
                    <xdr:col>0</xdr:col>
                    <xdr:colOff>180975</xdr:colOff>
                    <xdr:row>20</xdr:row>
                    <xdr:rowOff>266700</xdr:rowOff>
                  </to>
                </anchor>
              </controlPr>
            </control>
          </mc:Choice>
        </mc:AlternateContent>
        <mc:AlternateContent xmlns:mc="http://schemas.openxmlformats.org/markup-compatibility/2006">
          <mc:Choice Requires="x14">
            <control shapeId="59433" r:id="rId20" name="Check Box 41">
              <controlPr defaultSize="0" autoFill="0" autoLine="0" autoPict="0">
                <anchor moveWithCells="1">
                  <from>
                    <xdr:col>0</xdr:col>
                    <xdr:colOff>0</xdr:colOff>
                    <xdr:row>21</xdr:row>
                    <xdr:rowOff>171450</xdr:rowOff>
                  </from>
                  <to>
                    <xdr:col>0</xdr:col>
                    <xdr:colOff>180975</xdr:colOff>
                    <xdr:row>21</xdr:row>
                    <xdr:rowOff>695325</xdr:rowOff>
                  </to>
                </anchor>
              </controlPr>
            </control>
          </mc:Choice>
        </mc:AlternateContent>
        <mc:AlternateContent xmlns:mc="http://schemas.openxmlformats.org/markup-compatibility/2006">
          <mc:Choice Requires="x14">
            <control shapeId="59434" r:id="rId21" name="Check Box 42">
              <controlPr defaultSize="0" autoFill="0" autoLine="0" autoPict="0">
                <anchor moveWithCells="1">
                  <from>
                    <xdr:col>0</xdr:col>
                    <xdr:colOff>0</xdr:colOff>
                    <xdr:row>22</xdr:row>
                    <xdr:rowOff>76200</xdr:rowOff>
                  </from>
                  <to>
                    <xdr:col>0</xdr:col>
                    <xdr:colOff>180975</xdr:colOff>
                    <xdr:row>22</xdr:row>
                    <xdr:rowOff>266700</xdr:rowOff>
                  </to>
                </anchor>
              </controlPr>
            </control>
          </mc:Choice>
        </mc:AlternateContent>
        <mc:AlternateContent xmlns:mc="http://schemas.openxmlformats.org/markup-compatibility/2006">
          <mc:Choice Requires="x14">
            <control shapeId="59437" r:id="rId22" name="Check Box 45">
              <controlPr defaultSize="0" autoFill="0" autoLine="0" autoPict="0">
                <anchor moveWithCells="1">
                  <from>
                    <xdr:col>0</xdr:col>
                    <xdr:colOff>0</xdr:colOff>
                    <xdr:row>23</xdr:row>
                    <xdr:rowOff>66675</xdr:rowOff>
                  </from>
                  <to>
                    <xdr:col>0</xdr:col>
                    <xdr:colOff>180975</xdr:colOff>
                    <xdr:row>23</xdr:row>
                    <xdr:rowOff>257175</xdr:rowOff>
                  </to>
                </anchor>
              </controlPr>
            </control>
          </mc:Choice>
        </mc:AlternateContent>
        <mc:AlternateContent xmlns:mc="http://schemas.openxmlformats.org/markup-compatibility/2006">
          <mc:Choice Requires="x14">
            <control shapeId="59441" r:id="rId23" name="Check Box 49">
              <controlPr defaultSize="0" autoFill="0" autoLine="0" autoPict="0">
                <anchor moveWithCells="1">
                  <from>
                    <xdr:col>0</xdr:col>
                    <xdr:colOff>9525</xdr:colOff>
                    <xdr:row>24</xdr:row>
                    <xdr:rowOff>152400</xdr:rowOff>
                  </from>
                  <to>
                    <xdr:col>0</xdr:col>
                    <xdr:colOff>190500</xdr:colOff>
                    <xdr:row>24</xdr:row>
                    <xdr:rowOff>676275</xdr:rowOff>
                  </to>
                </anchor>
              </controlPr>
            </control>
          </mc:Choice>
        </mc:AlternateContent>
        <mc:AlternateContent xmlns:mc="http://schemas.openxmlformats.org/markup-compatibility/2006">
          <mc:Choice Requires="x14">
            <control shapeId="59442" r:id="rId24" name="Check Box 50">
              <controlPr defaultSize="0" autoFill="0" autoLine="0" autoPict="0">
                <anchor moveWithCells="1">
                  <from>
                    <xdr:col>0</xdr:col>
                    <xdr:colOff>0</xdr:colOff>
                    <xdr:row>25</xdr:row>
                    <xdr:rowOff>152400</xdr:rowOff>
                  </from>
                  <to>
                    <xdr:col>0</xdr:col>
                    <xdr:colOff>180975</xdr:colOff>
                    <xdr:row>25</xdr:row>
                    <xdr:rowOff>342900</xdr:rowOff>
                  </to>
                </anchor>
              </controlPr>
            </control>
          </mc:Choice>
        </mc:AlternateContent>
        <mc:AlternateContent xmlns:mc="http://schemas.openxmlformats.org/markup-compatibility/2006">
          <mc:Choice Requires="x14">
            <control shapeId="59448" r:id="rId25" name="Check Box 56">
              <controlPr defaultSize="0" autoFill="0" autoLine="0" autoPict="0">
                <anchor moveWithCells="1">
                  <from>
                    <xdr:col>0</xdr:col>
                    <xdr:colOff>0</xdr:colOff>
                    <xdr:row>26</xdr:row>
                    <xdr:rowOff>76200</xdr:rowOff>
                  </from>
                  <to>
                    <xdr:col>0</xdr:col>
                    <xdr:colOff>180975</xdr:colOff>
                    <xdr:row>26</xdr:row>
                    <xdr:rowOff>266700</xdr:rowOff>
                  </to>
                </anchor>
              </controlPr>
            </control>
          </mc:Choice>
        </mc:AlternateContent>
        <mc:AlternateContent xmlns:mc="http://schemas.openxmlformats.org/markup-compatibility/2006">
          <mc:Choice Requires="x14">
            <control shapeId="59449" r:id="rId26" name="Check Box 57">
              <controlPr defaultSize="0" autoFill="0" autoLine="0" autoPict="0">
                <anchor moveWithCells="1">
                  <from>
                    <xdr:col>0</xdr:col>
                    <xdr:colOff>0</xdr:colOff>
                    <xdr:row>27</xdr:row>
                    <xdr:rowOff>76200</xdr:rowOff>
                  </from>
                  <to>
                    <xdr:col>0</xdr:col>
                    <xdr:colOff>180975</xdr:colOff>
                    <xdr:row>27</xdr:row>
                    <xdr:rowOff>266700</xdr:rowOff>
                  </to>
                </anchor>
              </controlPr>
            </control>
          </mc:Choice>
        </mc:AlternateContent>
        <mc:AlternateContent xmlns:mc="http://schemas.openxmlformats.org/markup-compatibility/2006">
          <mc:Choice Requires="x14">
            <control shapeId="59450" r:id="rId27" name="Check Box 58">
              <controlPr defaultSize="0" autoFill="0" autoLine="0" autoPict="0">
                <anchor moveWithCells="1">
                  <from>
                    <xdr:col>0</xdr:col>
                    <xdr:colOff>0</xdr:colOff>
                    <xdr:row>28</xdr:row>
                    <xdr:rowOff>76200</xdr:rowOff>
                  </from>
                  <to>
                    <xdr:col>0</xdr:col>
                    <xdr:colOff>180975</xdr:colOff>
                    <xdr:row>28</xdr:row>
                    <xdr:rowOff>266700</xdr:rowOff>
                  </to>
                </anchor>
              </controlPr>
            </control>
          </mc:Choice>
        </mc:AlternateContent>
        <mc:AlternateContent xmlns:mc="http://schemas.openxmlformats.org/markup-compatibility/2006">
          <mc:Choice Requires="x14">
            <control shapeId="59455" r:id="rId28" name="Check Box 63">
              <controlPr defaultSize="0" autoFill="0" autoLine="0" autoPict="0">
                <anchor moveWithCells="1">
                  <from>
                    <xdr:col>0</xdr:col>
                    <xdr:colOff>0</xdr:colOff>
                    <xdr:row>29</xdr:row>
                    <xdr:rowOff>76200</xdr:rowOff>
                  </from>
                  <to>
                    <xdr:col>0</xdr:col>
                    <xdr:colOff>180975</xdr:colOff>
                    <xdr:row>29</xdr:row>
                    <xdr:rowOff>266700</xdr:rowOff>
                  </to>
                </anchor>
              </controlPr>
            </control>
          </mc:Choice>
        </mc:AlternateContent>
        <mc:AlternateContent xmlns:mc="http://schemas.openxmlformats.org/markup-compatibility/2006">
          <mc:Choice Requires="x14">
            <control shapeId="59460" r:id="rId29" name="Check Box 68">
              <controlPr defaultSize="0" autoFill="0" autoLine="0" autoPict="0">
                <anchor moveWithCells="1">
                  <from>
                    <xdr:col>0</xdr:col>
                    <xdr:colOff>0</xdr:colOff>
                    <xdr:row>30</xdr:row>
                    <xdr:rowOff>123825</xdr:rowOff>
                  </from>
                  <to>
                    <xdr:col>0</xdr:col>
                    <xdr:colOff>180975</xdr:colOff>
                    <xdr:row>31</xdr:row>
                    <xdr:rowOff>38100</xdr:rowOff>
                  </to>
                </anchor>
              </controlPr>
            </control>
          </mc:Choice>
        </mc:AlternateContent>
        <mc:AlternateContent xmlns:mc="http://schemas.openxmlformats.org/markup-compatibility/2006">
          <mc:Choice Requires="x14">
            <control shapeId="59461" r:id="rId30" name="Check Box 69">
              <controlPr defaultSize="0" autoFill="0" autoLine="0" autoPict="0">
                <anchor moveWithCells="1">
                  <from>
                    <xdr:col>0</xdr:col>
                    <xdr:colOff>0</xdr:colOff>
                    <xdr:row>31</xdr:row>
                    <xdr:rowOff>76200</xdr:rowOff>
                  </from>
                  <to>
                    <xdr:col>0</xdr:col>
                    <xdr:colOff>180975</xdr:colOff>
                    <xdr:row>31</xdr:row>
                    <xdr:rowOff>266700</xdr:rowOff>
                  </to>
                </anchor>
              </controlPr>
            </control>
          </mc:Choice>
        </mc:AlternateContent>
        <mc:AlternateContent xmlns:mc="http://schemas.openxmlformats.org/markup-compatibility/2006">
          <mc:Choice Requires="x14">
            <control shapeId="59462" r:id="rId31" name="Check Box 70">
              <controlPr defaultSize="0" autoFill="0" autoLine="0" autoPict="0">
                <anchor moveWithCells="1">
                  <from>
                    <xdr:col>0</xdr:col>
                    <xdr:colOff>0</xdr:colOff>
                    <xdr:row>32</xdr:row>
                    <xdr:rowOff>76200</xdr:rowOff>
                  </from>
                  <to>
                    <xdr:col>0</xdr:col>
                    <xdr:colOff>180975</xdr:colOff>
                    <xdr:row>32</xdr:row>
                    <xdr:rowOff>266700</xdr:rowOff>
                  </to>
                </anchor>
              </controlPr>
            </control>
          </mc:Choice>
        </mc:AlternateContent>
        <mc:AlternateContent xmlns:mc="http://schemas.openxmlformats.org/markup-compatibility/2006">
          <mc:Choice Requires="x14">
            <control shapeId="59463" r:id="rId32" name="Check Box 71">
              <controlPr defaultSize="0" autoFill="0" autoLine="0" autoPict="0">
                <anchor moveWithCells="1">
                  <from>
                    <xdr:col>0</xdr:col>
                    <xdr:colOff>0</xdr:colOff>
                    <xdr:row>33</xdr:row>
                    <xdr:rowOff>76200</xdr:rowOff>
                  </from>
                  <to>
                    <xdr:col>0</xdr:col>
                    <xdr:colOff>180975</xdr:colOff>
                    <xdr:row>33</xdr:row>
                    <xdr:rowOff>266700</xdr:rowOff>
                  </to>
                </anchor>
              </controlPr>
            </control>
          </mc:Choice>
        </mc:AlternateContent>
        <mc:AlternateContent xmlns:mc="http://schemas.openxmlformats.org/markup-compatibility/2006">
          <mc:Choice Requires="x14">
            <control shapeId="59464" r:id="rId33" name="Check Box 72">
              <controlPr defaultSize="0" autoFill="0" autoLine="0" autoPict="0">
                <anchor moveWithCells="1">
                  <from>
                    <xdr:col>0</xdr:col>
                    <xdr:colOff>0</xdr:colOff>
                    <xdr:row>34</xdr:row>
                    <xdr:rowOff>76200</xdr:rowOff>
                  </from>
                  <to>
                    <xdr:col>0</xdr:col>
                    <xdr:colOff>180975</xdr:colOff>
                    <xdr:row>34</xdr:row>
                    <xdr:rowOff>266700</xdr:rowOff>
                  </to>
                </anchor>
              </controlPr>
            </control>
          </mc:Choice>
        </mc:AlternateContent>
        <mc:AlternateContent xmlns:mc="http://schemas.openxmlformats.org/markup-compatibility/2006">
          <mc:Choice Requires="x14">
            <control shapeId="59468" r:id="rId34" name="Check Box 76">
              <controlPr defaultSize="0" autoFill="0" autoLine="0" autoPict="0">
                <anchor moveWithCells="1">
                  <from>
                    <xdr:col>0</xdr:col>
                    <xdr:colOff>0</xdr:colOff>
                    <xdr:row>35</xdr:row>
                    <xdr:rowOff>76200</xdr:rowOff>
                  </from>
                  <to>
                    <xdr:col>0</xdr:col>
                    <xdr:colOff>180975</xdr:colOff>
                    <xdr:row>35</xdr:row>
                    <xdr:rowOff>428625</xdr:rowOff>
                  </to>
                </anchor>
              </controlPr>
            </control>
          </mc:Choice>
        </mc:AlternateContent>
        <mc:AlternateContent xmlns:mc="http://schemas.openxmlformats.org/markup-compatibility/2006">
          <mc:Choice Requires="x14">
            <control shapeId="59469" r:id="rId35" name="Check Box 77">
              <controlPr defaultSize="0" autoFill="0" autoLine="0" autoPict="0">
                <anchor moveWithCells="1">
                  <from>
                    <xdr:col>0</xdr:col>
                    <xdr:colOff>0</xdr:colOff>
                    <xdr:row>36</xdr:row>
                    <xdr:rowOff>85725</xdr:rowOff>
                  </from>
                  <to>
                    <xdr:col>0</xdr:col>
                    <xdr:colOff>180975</xdr:colOff>
                    <xdr:row>36</xdr:row>
                    <xdr:rowOff>257175</xdr:rowOff>
                  </to>
                </anchor>
              </controlPr>
            </control>
          </mc:Choice>
        </mc:AlternateContent>
        <mc:AlternateContent xmlns:mc="http://schemas.openxmlformats.org/markup-compatibility/2006">
          <mc:Choice Requires="x14">
            <control shapeId="59470" r:id="rId36" name="Check Box 78">
              <controlPr defaultSize="0" autoFill="0" autoLine="0" autoPict="0">
                <anchor moveWithCells="1">
                  <from>
                    <xdr:col>0</xdr:col>
                    <xdr:colOff>0</xdr:colOff>
                    <xdr:row>37</xdr:row>
                    <xdr:rowOff>76200</xdr:rowOff>
                  </from>
                  <to>
                    <xdr:col>0</xdr:col>
                    <xdr:colOff>180975</xdr:colOff>
                    <xdr:row>37</xdr:row>
                    <xdr:rowOff>266700</xdr:rowOff>
                  </to>
                </anchor>
              </controlPr>
            </control>
          </mc:Choice>
        </mc:AlternateContent>
        <mc:AlternateContent xmlns:mc="http://schemas.openxmlformats.org/markup-compatibility/2006">
          <mc:Choice Requires="x14">
            <control shapeId="59472" r:id="rId37" name="Check Box 80">
              <controlPr defaultSize="0" autoFill="0" autoLine="0" autoPict="0">
                <anchor moveWithCells="1">
                  <from>
                    <xdr:col>0</xdr:col>
                    <xdr:colOff>0</xdr:colOff>
                    <xdr:row>38</xdr:row>
                    <xdr:rowOff>85725</xdr:rowOff>
                  </from>
                  <to>
                    <xdr:col>0</xdr:col>
                    <xdr:colOff>180975</xdr:colOff>
                    <xdr:row>38</xdr:row>
                    <xdr:rowOff>276225</xdr:rowOff>
                  </to>
                </anchor>
              </controlPr>
            </control>
          </mc:Choice>
        </mc:AlternateContent>
        <mc:AlternateContent xmlns:mc="http://schemas.openxmlformats.org/markup-compatibility/2006">
          <mc:Choice Requires="x14">
            <control shapeId="59474" r:id="rId38" name="Check Box 82">
              <controlPr defaultSize="0" autoFill="0" autoLine="0" autoPict="0">
                <anchor moveWithCells="1">
                  <from>
                    <xdr:col>0</xdr:col>
                    <xdr:colOff>0</xdr:colOff>
                    <xdr:row>39</xdr:row>
                    <xdr:rowOff>171450</xdr:rowOff>
                  </from>
                  <to>
                    <xdr:col>0</xdr:col>
                    <xdr:colOff>180975</xdr:colOff>
                    <xdr:row>39</xdr:row>
                    <xdr:rowOff>361950</xdr:rowOff>
                  </to>
                </anchor>
              </controlPr>
            </control>
          </mc:Choice>
        </mc:AlternateContent>
        <mc:AlternateContent xmlns:mc="http://schemas.openxmlformats.org/markup-compatibility/2006">
          <mc:Choice Requires="x14">
            <control shapeId="59476" r:id="rId39" name="Check Box 84">
              <controlPr defaultSize="0" autoFill="0" autoLine="0" autoPict="0">
                <anchor moveWithCells="1">
                  <from>
                    <xdr:col>0</xdr:col>
                    <xdr:colOff>0</xdr:colOff>
                    <xdr:row>40</xdr:row>
                    <xdr:rowOff>76200</xdr:rowOff>
                  </from>
                  <to>
                    <xdr:col>0</xdr:col>
                    <xdr:colOff>180975</xdr:colOff>
                    <xdr:row>40</xdr:row>
                    <xdr:rowOff>266700</xdr:rowOff>
                  </to>
                </anchor>
              </controlPr>
            </control>
          </mc:Choice>
        </mc:AlternateContent>
        <mc:AlternateContent xmlns:mc="http://schemas.openxmlformats.org/markup-compatibility/2006">
          <mc:Choice Requires="x14">
            <control shapeId="59477" r:id="rId40" name="Check Box 85">
              <controlPr defaultSize="0" autoFill="0" autoLine="0" autoPict="0">
                <anchor moveWithCells="1">
                  <from>
                    <xdr:col>0</xdr:col>
                    <xdr:colOff>0</xdr:colOff>
                    <xdr:row>41</xdr:row>
                    <xdr:rowOff>76200</xdr:rowOff>
                  </from>
                  <to>
                    <xdr:col>0</xdr:col>
                    <xdr:colOff>180975</xdr:colOff>
                    <xdr:row>41</xdr:row>
                    <xdr:rowOff>266700</xdr:rowOff>
                  </to>
                </anchor>
              </controlPr>
            </control>
          </mc:Choice>
        </mc:AlternateContent>
        <mc:AlternateContent xmlns:mc="http://schemas.openxmlformats.org/markup-compatibility/2006">
          <mc:Choice Requires="x14">
            <control shapeId="59478" r:id="rId41" name="Check Box 86">
              <controlPr defaultSize="0" autoFill="0" autoLine="0" autoPict="0">
                <anchor moveWithCells="1">
                  <from>
                    <xdr:col>0</xdr:col>
                    <xdr:colOff>0</xdr:colOff>
                    <xdr:row>42</xdr:row>
                    <xdr:rowOff>85725</xdr:rowOff>
                  </from>
                  <to>
                    <xdr:col>0</xdr:col>
                    <xdr:colOff>180975</xdr:colOff>
                    <xdr:row>42</xdr:row>
                    <xdr:rowOff>428625</xdr:rowOff>
                  </to>
                </anchor>
              </controlPr>
            </control>
          </mc:Choice>
        </mc:AlternateContent>
        <mc:AlternateContent xmlns:mc="http://schemas.openxmlformats.org/markup-compatibility/2006">
          <mc:Choice Requires="x14">
            <control shapeId="59481" r:id="rId42" name="Check Box 89">
              <controlPr defaultSize="0" autoFill="0" autoLine="0" autoPict="0">
                <anchor moveWithCells="1">
                  <from>
                    <xdr:col>0</xdr:col>
                    <xdr:colOff>0</xdr:colOff>
                    <xdr:row>43</xdr:row>
                    <xdr:rowOff>76200</xdr:rowOff>
                  </from>
                  <to>
                    <xdr:col>0</xdr:col>
                    <xdr:colOff>180975</xdr:colOff>
                    <xdr:row>43</xdr:row>
                    <xdr:rowOff>266700</xdr:rowOff>
                  </to>
                </anchor>
              </controlPr>
            </control>
          </mc:Choice>
        </mc:AlternateContent>
        <mc:AlternateContent xmlns:mc="http://schemas.openxmlformats.org/markup-compatibility/2006">
          <mc:Choice Requires="x14">
            <control shapeId="59482" r:id="rId43" name="Check Box 90">
              <controlPr defaultSize="0" autoFill="0" autoLine="0" autoPict="0">
                <anchor moveWithCells="1">
                  <from>
                    <xdr:col>0</xdr:col>
                    <xdr:colOff>0</xdr:colOff>
                    <xdr:row>44</xdr:row>
                    <xdr:rowOff>76200</xdr:rowOff>
                  </from>
                  <to>
                    <xdr:col>0</xdr:col>
                    <xdr:colOff>180975</xdr:colOff>
                    <xdr:row>44</xdr:row>
                    <xdr:rowOff>266700</xdr:rowOff>
                  </to>
                </anchor>
              </controlPr>
            </control>
          </mc:Choice>
        </mc:AlternateContent>
        <mc:AlternateContent xmlns:mc="http://schemas.openxmlformats.org/markup-compatibility/2006">
          <mc:Choice Requires="x14">
            <control shapeId="59486" r:id="rId44" name="Check Box 94">
              <controlPr defaultSize="0" autoFill="0" autoLine="0" autoPict="0">
                <anchor moveWithCells="1">
                  <from>
                    <xdr:col>0</xdr:col>
                    <xdr:colOff>0</xdr:colOff>
                    <xdr:row>45</xdr:row>
                    <xdr:rowOff>76200</xdr:rowOff>
                  </from>
                  <to>
                    <xdr:col>0</xdr:col>
                    <xdr:colOff>180975</xdr:colOff>
                    <xdr:row>45</xdr:row>
                    <xdr:rowOff>266700</xdr:rowOff>
                  </to>
                </anchor>
              </controlPr>
            </control>
          </mc:Choice>
        </mc:AlternateContent>
        <mc:AlternateContent xmlns:mc="http://schemas.openxmlformats.org/markup-compatibility/2006">
          <mc:Choice Requires="x14">
            <control shapeId="59487" r:id="rId45" name="Check Box 95">
              <controlPr defaultSize="0" autoFill="0" autoLine="0" autoPict="0">
                <anchor moveWithCells="1">
                  <from>
                    <xdr:col>0</xdr:col>
                    <xdr:colOff>0</xdr:colOff>
                    <xdr:row>46</xdr:row>
                    <xdr:rowOff>76200</xdr:rowOff>
                  </from>
                  <to>
                    <xdr:col>0</xdr:col>
                    <xdr:colOff>180975</xdr:colOff>
                    <xdr:row>46</xdr:row>
                    <xdr:rowOff>266700</xdr:rowOff>
                  </to>
                </anchor>
              </controlPr>
            </control>
          </mc:Choice>
        </mc:AlternateContent>
        <mc:AlternateContent xmlns:mc="http://schemas.openxmlformats.org/markup-compatibility/2006">
          <mc:Choice Requires="x14">
            <control shapeId="59494" r:id="rId46" name="Check Box 102">
              <controlPr defaultSize="0" autoFill="0" autoLine="0" autoPict="0">
                <anchor moveWithCells="1">
                  <from>
                    <xdr:col>0</xdr:col>
                    <xdr:colOff>0</xdr:colOff>
                    <xdr:row>47</xdr:row>
                    <xdr:rowOff>76200</xdr:rowOff>
                  </from>
                  <to>
                    <xdr:col>0</xdr:col>
                    <xdr:colOff>180975</xdr:colOff>
                    <xdr:row>47</xdr:row>
                    <xdr:rowOff>266700</xdr:rowOff>
                  </to>
                </anchor>
              </controlPr>
            </control>
          </mc:Choice>
        </mc:AlternateContent>
        <mc:AlternateContent xmlns:mc="http://schemas.openxmlformats.org/markup-compatibility/2006">
          <mc:Choice Requires="x14">
            <control shapeId="59497" r:id="rId47" name="Check Box 105">
              <controlPr defaultSize="0" autoFill="0" autoLine="0" autoPict="0">
                <anchor moveWithCells="1">
                  <from>
                    <xdr:col>0</xdr:col>
                    <xdr:colOff>0</xdr:colOff>
                    <xdr:row>48</xdr:row>
                    <xdr:rowOff>123825</xdr:rowOff>
                  </from>
                  <to>
                    <xdr:col>0</xdr:col>
                    <xdr:colOff>180975</xdr:colOff>
                    <xdr:row>48</xdr:row>
                    <xdr:rowOff>561975</xdr:rowOff>
                  </to>
                </anchor>
              </controlPr>
            </control>
          </mc:Choice>
        </mc:AlternateContent>
        <mc:AlternateContent xmlns:mc="http://schemas.openxmlformats.org/markup-compatibility/2006">
          <mc:Choice Requires="x14">
            <control shapeId="59499" r:id="rId48" name="Check Box 107">
              <controlPr defaultSize="0" autoFill="0" autoLine="0" autoPict="0">
                <anchor moveWithCells="1">
                  <from>
                    <xdr:col>0</xdr:col>
                    <xdr:colOff>0</xdr:colOff>
                    <xdr:row>49</xdr:row>
                    <xdr:rowOff>123825</xdr:rowOff>
                  </from>
                  <to>
                    <xdr:col>0</xdr:col>
                    <xdr:colOff>180975</xdr:colOff>
                    <xdr:row>49</xdr:row>
                    <xdr:rowOff>571500</xdr:rowOff>
                  </to>
                </anchor>
              </controlPr>
            </control>
          </mc:Choice>
        </mc:AlternateContent>
        <mc:AlternateContent xmlns:mc="http://schemas.openxmlformats.org/markup-compatibility/2006">
          <mc:Choice Requires="x14">
            <control shapeId="59503" r:id="rId49" name="Check Box 111">
              <controlPr defaultSize="0" autoFill="0" autoLine="0" autoPict="0">
                <anchor moveWithCells="1">
                  <from>
                    <xdr:col>0</xdr:col>
                    <xdr:colOff>0</xdr:colOff>
                    <xdr:row>50</xdr:row>
                    <xdr:rowOff>76200</xdr:rowOff>
                  </from>
                  <to>
                    <xdr:col>0</xdr:col>
                    <xdr:colOff>180975</xdr:colOff>
                    <xdr:row>50</xdr:row>
                    <xdr:rowOff>266700</xdr:rowOff>
                  </to>
                </anchor>
              </controlPr>
            </control>
          </mc:Choice>
        </mc:AlternateContent>
        <mc:AlternateContent xmlns:mc="http://schemas.openxmlformats.org/markup-compatibility/2006">
          <mc:Choice Requires="x14">
            <control shapeId="59504" r:id="rId50" name="Check Box 112">
              <controlPr defaultSize="0" autoFill="0" autoLine="0" autoPict="0">
                <anchor moveWithCells="1">
                  <from>
                    <xdr:col>0</xdr:col>
                    <xdr:colOff>0</xdr:colOff>
                    <xdr:row>51</xdr:row>
                    <xdr:rowOff>76200</xdr:rowOff>
                  </from>
                  <to>
                    <xdr:col>0</xdr:col>
                    <xdr:colOff>180975</xdr:colOff>
                    <xdr:row>51</xdr:row>
                    <xdr:rowOff>266700</xdr:rowOff>
                  </to>
                </anchor>
              </controlPr>
            </control>
          </mc:Choice>
        </mc:AlternateContent>
        <mc:AlternateContent xmlns:mc="http://schemas.openxmlformats.org/markup-compatibility/2006">
          <mc:Choice Requires="x14">
            <control shapeId="59505" r:id="rId51" name="Check Box 113">
              <controlPr defaultSize="0" autoFill="0" autoLine="0" autoPict="0">
                <anchor moveWithCells="1">
                  <from>
                    <xdr:col>0</xdr:col>
                    <xdr:colOff>0</xdr:colOff>
                    <xdr:row>52</xdr:row>
                    <xdr:rowOff>85725</xdr:rowOff>
                  </from>
                  <to>
                    <xdr:col>0</xdr:col>
                    <xdr:colOff>180975</xdr:colOff>
                    <xdr:row>52</xdr:row>
                    <xdr:rowOff>276225</xdr:rowOff>
                  </to>
                </anchor>
              </controlPr>
            </control>
          </mc:Choice>
        </mc:AlternateContent>
        <mc:AlternateContent xmlns:mc="http://schemas.openxmlformats.org/markup-compatibility/2006">
          <mc:Choice Requires="x14">
            <control shapeId="59506" r:id="rId52" name="Check Box 114">
              <controlPr defaultSize="0" autoFill="0" autoLine="0" autoPict="0">
                <anchor moveWithCells="1">
                  <from>
                    <xdr:col>0</xdr:col>
                    <xdr:colOff>0</xdr:colOff>
                    <xdr:row>53</xdr:row>
                    <xdr:rowOff>76200</xdr:rowOff>
                  </from>
                  <to>
                    <xdr:col>0</xdr:col>
                    <xdr:colOff>180975</xdr:colOff>
                    <xdr:row>53</xdr:row>
                    <xdr:rowOff>257175</xdr:rowOff>
                  </to>
                </anchor>
              </controlPr>
            </control>
          </mc:Choice>
        </mc:AlternateContent>
        <mc:AlternateContent xmlns:mc="http://schemas.openxmlformats.org/markup-compatibility/2006">
          <mc:Choice Requires="x14">
            <control shapeId="59507" r:id="rId53" name="Check Box 115">
              <controlPr defaultSize="0" autoFill="0" autoLine="0" autoPict="0">
                <anchor moveWithCells="1">
                  <from>
                    <xdr:col>0</xdr:col>
                    <xdr:colOff>0</xdr:colOff>
                    <xdr:row>54</xdr:row>
                    <xdr:rowOff>76200</xdr:rowOff>
                  </from>
                  <to>
                    <xdr:col>0</xdr:col>
                    <xdr:colOff>180975</xdr:colOff>
                    <xdr:row>54</xdr:row>
                    <xdr:rowOff>428625</xdr:rowOff>
                  </to>
                </anchor>
              </controlPr>
            </control>
          </mc:Choice>
        </mc:AlternateContent>
        <mc:AlternateContent xmlns:mc="http://schemas.openxmlformats.org/markup-compatibility/2006">
          <mc:Choice Requires="x14">
            <control shapeId="59519" r:id="rId54" name="Check Box 127">
              <controlPr defaultSize="0" autoFill="0" autoLine="0" autoPict="0">
                <anchor moveWithCells="1">
                  <from>
                    <xdr:col>0</xdr:col>
                    <xdr:colOff>0</xdr:colOff>
                    <xdr:row>55</xdr:row>
                    <xdr:rowOff>171450</xdr:rowOff>
                  </from>
                  <to>
                    <xdr:col>0</xdr:col>
                    <xdr:colOff>180975</xdr:colOff>
                    <xdr:row>55</xdr:row>
                    <xdr:rowOff>361950</xdr:rowOff>
                  </to>
                </anchor>
              </controlPr>
            </control>
          </mc:Choice>
        </mc:AlternateContent>
        <mc:AlternateContent xmlns:mc="http://schemas.openxmlformats.org/markup-compatibility/2006">
          <mc:Choice Requires="x14">
            <control shapeId="59520" r:id="rId55" name="Check Box 128">
              <controlPr defaultSize="0" autoFill="0" autoLine="0" autoPict="0">
                <anchor moveWithCells="1">
                  <from>
                    <xdr:col>0</xdr:col>
                    <xdr:colOff>0</xdr:colOff>
                    <xdr:row>56</xdr:row>
                    <xdr:rowOff>85725</xdr:rowOff>
                  </from>
                  <to>
                    <xdr:col>0</xdr:col>
                    <xdr:colOff>180975</xdr:colOff>
                    <xdr:row>56</xdr:row>
                    <xdr:rowOff>276225</xdr:rowOff>
                  </to>
                </anchor>
              </controlPr>
            </control>
          </mc:Choice>
        </mc:AlternateContent>
        <mc:AlternateContent xmlns:mc="http://schemas.openxmlformats.org/markup-compatibility/2006">
          <mc:Choice Requires="x14">
            <control shapeId="59521" r:id="rId56" name="Check Box 129">
              <controlPr defaultSize="0" autoFill="0" autoLine="0" autoPict="0">
                <anchor moveWithCells="1">
                  <from>
                    <xdr:col>0</xdr:col>
                    <xdr:colOff>0</xdr:colOff>
                    <xdr:row>57</xdr:row>
                    <xdr:rowOff>85725</xdr:rowOff>
                  </from>
                  <to>
                    <xdr:col>0</xdr:col>
                    <xdr:colOff>180975</xdr:colOff>
                    <xdr:row>57</xdr:row>
                    <xdr:rowOff>276225</xdr:rowOff>
                  </to>
                </anchor>
              </controlPr>
            </control>
          </mc:Choice>
        </mc:AlternateContent>
        <mc:AlternateContent xmlns:mc="http://schemas.openxmlformats.org/markup-compatibility/2006">
          <mc:Choice Requires="x14">
            <control shapeId="59523" r:id="rId57" name="Check Box 131">
              <controlPr defaultSize="0" autoFill="0" autoLine="0" autoPict="0">
                <anchor moveWithCells="1">
                  <from>
                    <xdr:col>0</xdr:col>
                    <xdr:colOff>0</xdr:colOff>
                    <xdr:row>58</xdr:row>
                    <xdr:rowOff>76200</xdr:rowOff>
                  </from>
                  <to>
                    <xdr:col>0</xdr:col>
                    <xdr:colOff>180975</xdr:colOff>
                    <xdr:row>58</xdr:row>
                    <xdr:rowOff>266700</xdr:rowOff>
                  </to>
                </anchor>
              </controlPr>
            </control>
          </mc:Choice>
        </mc:AlternateContent>
        <mc:AlternateContent xmlns:mc="http://schemas.openxmlformats.org/markup-compatibility/2006">
          <mc:Choice Requires="x14">
            <control shapeId="59527" r:id="rId58" name="Check Box 135">
              <controlPr defaultSize="0" autoFill="0" autoLine="0" autoPict="0">
                <anchor moveWithCells="1">
                  <from>
                    <xdr:col>0</xdr:col>
                    <xdr:colOff>0</xdr:colOff>
                    <xdr:row>59</xdr:row>
                    <xdr:rowOff>85725</xdr:rowOff>
                  </from>
                  <to>
                    <xdr:col>0</xdr:col>
                    <xdr:colOff>180975</xdr:colOff>
                    <xdr:row>59</xdr:row>
                    <xdr:rowOff>428625</xdr:rowOff>
                  </to>
                </anchor>
              </controlPr>
            </control>
          </mc:Choice>
        </mc:AlternateContent>
        <mc:AlternateContent xmlns:mc="http://schemas.openxmlformats.org/markup-compatibility/2006">
          <mc:Choice Requires="x14">
            <control shapeId="59528" r:id="rId59" name="Check Box 136">
              <controlPr defaultSize="0" autoFill="0" autoLine="0" autoPict="0">
                <anchor moveWithCells="1">
                  <from>
                    <xdr:col>0</xdr:col>
                    <xdr:colOff>0</xdr:colOff>
                    <xdr:row>60</xdr:row>
                    <xdr:rowOff>85725</xdr:rowOff>
                  </from>
                  <to>
                    <xdr:col>0</xdr:col>
                    <xdr:colOff>180975</xdr:colOff>
                    <xdr:row>60</xdr:row>
                    <xdr:rowOff>276225</xdr:rowOff>
                  </to>
                </anchor>
              </controlPr>
            </control>
          </mc:Choice>
        </mc:AlternateContent>
        <mc:AlternateContent xmlns:mc="http://schemas.openxmlformats.org/markup-compatibility/2006">
          <mc:Choice Requires="x14">
            <control shapeId="59529" r:id="rId60" name="Check Box 137">
              <controlPr defaultSize="0" autoFill="0" autoLine="0" autoPict="0">
                <anchor moveWithCells="1">
                  <from>
                    <xdr:col>0</xdr:col>
                    <xdr:colOff>0</xdr:colOff>
                    <xdr:row>61</xdr:row>
                    <xdr:rowOff>85725</xdr:rowOff>
                  </from>
                  <to>
                    <xdr:col>0</xdr:col>
                    <xdr:colOff>180975</xdr:colOff>
                    <xdr:row>61</xdr:row>
                    <xdr:rowOff>276225</xdr:rowOff>
                  </to>
                </anchor>
              </controlPr>
            </control>
          </mc:Choice>
        </mc:AlternateContent>
        <mc:AlternateContent xmlns:mc="http://schemas.openxmlformats.org/markup-compatibility/2006">
          <mc:Choice Requires="x14">
            <control shapeId="59531" r:id="rId61" name="Check Box 139">
              <controlPr defaultSize="0" autoFill="0" autoLine="0" autoPict="0">
                <anchor moveWithCells="1">
                  <from>
                    <xdr:col>0</xdr:col>
                    <xdr:colOff>0</xdr:colOff>
                    <xdr:row>62</xdr:row>
                    <xdr:rowOff>76200</xdr:rowOff>
                  </from>
                  <to>
                    <xdr:col>0</xdr:col>
                    <xdr:colOff>180975</xdr:colOff>
                    <xdr:row>62</xdr:row>
                    <xdr:rowOff>266700</xdr:rowOff>
                  </to>
                </anchor>
              </controlPr>
            </control>
          </mc:Choice>
        </mc:AlternateContent>
        <mc:AlternateContent xmlns:mc="http://schemas.openxmlformats.org/markup-compatibility/2006">
          <mc:Choice Requires="x14">
            <control shapeId="59532" r:id="rId62" name="Check Box 140">
              <controlPr defaultSize="0" autoFill="0" autoLine="0" autoPict="0">
                <anchor moveWithCells="1">
                  <from>
                    <xdr:col>0</xdr:col>
                    <xdr:colOff>0</xdr:colOff>
                    <xdr:row>66</xdr:row>
                    <xdr:rowOff>123825</xdr:rowOff>
                  </from>
                  <to>
                    <xdr:col>0</xdr:col>
                    <xdr:colOff>180975</xdr:colOff>
                    <xdr:row>66</xdr:row>
                    <xdr:rowOff>561975</xdr:rowOff>
                  </to>
                </anchor>
              </controlPr>
            </control>
          </mc:Choice>
        </mc:AlternateContent>
        <mc:AlternateContent xmlns:mc="http://schemas.openxmlformats.org/markup-compatibility/2006">
          <mc:Choice Requires="x14">
            <control shapeId="59533" r:id="rId63" name="Check Box 141">
              <controlPr defaultSize="0" autoFill="0" autoLine="0" autoPict="0">
                <anchor moveWithCells="1">
                  <from>
                    <xdr:col>0</xdr:col>
                    <xdr:colOff>0</xdr:colOff>
                    <xdr:row>67</xdr:row>
                    <xdr:rowOff>76200</xdr:rowOff>
                  </from>
                  <to>
                    <xdr:col>0</xdr:col>
                    <xdr:colOff>180975</xdr:colOff>
                    <xdr:row>67</xdr:row>
                    <xdr:rowOff>266700</xdr:rowOff>
                  </to>
                </anchor>
              </controlPr>
            </control>
          </mc:Choice>
        </mc:AlternateContent>
        <mc:AlternateContent xmlns:mc="http://schemas.openxmlformats.org/markup-compatibility/2006">
          <mc:Choice Requires="x14">
            <control shapeId="59534" r:id="rId64" name="Check Box 142">
              <controlPr defaultSize="0" autoFill="0" autoLine="0" autoPict="0">
                <anchor moveWithCells="1">
                  <from>
                    <xdr:col>0</xdr:col>
                    <xdr:colOff>0</xdr:colOff>
                    <xdr:row>68</xdr:row>
                    <xdr:rowOff>76200</xdr:rowOff>
                  </from>
                  <to>
                    <xdr:col>0</xdr:col>
                    <xdr:colOff>180975</xdr:colOff>
                    <xdr:row>68</xdr:row>
                    <xdr:rowOff>428625</xdr:rowOff>
                  </to>
                </anchor>
              </controlPr>
            </control>
          </mc:Choice>
        </mc:AlternateContent>
        <mc:AlternateContent xmlns:mc="http://schemas.openxmlformats.org/markup-compatibility/2006">
          <mc:Choice Requires="x14">
            <control shapeId="59535" r:id="rId65" name="Check Box 143">
              <controlPr defaultSize="0" autoFill="0" autoLine="0" autoPict="0">
                <anchor moveWithCells="1">
                  <from>
                    <xdr:col>0</xdr:col>
                    <xdr:colOff>0</xdr:colOff>
                    <xdr:row>69</xdr:row>
                    <xdr:rowOff>152400</xdr:rowOff>
                  </from>
                  <to>
                    <xdr:col>0</xdr:col>
                    <xdr:colOff>180975</xdr:colOff>
                    <xdr:row>69</xdr:row>
                    <xdr:rowOff>342900</xdr:rowOff>
                  </to>
                </anchor>
              </controlPr>
            </control>
          </mc:Choice>
        </mc:AlternateContent>
        <mc:AlternateContent xmlns:mc="http://schemas.openxmlformats.org/markup-compatibility/2006">
          <mc:Choice Requires="x14">
            <control shapeId="59536" r:id="rId66" name="Check Box 144">
              <controlPr defaultSize="0" autoFill="0" autoLine="0" autoPict="0">
                <anchor moveWithCells="1">
                  <from>
                    <xdr:col>0</xdr:col>
                    <xdr:colOff>0</xdr:colOff>
                    <xdr:row>70</xdr:row>
                    <xdr:rowOff>85725</xdr:rowOff>
                  </from>
                  <to>
                    <xdr:col>0</xdr:col>
                    <xdr:colOff>180975</xdr:colOff>
                    <xdr:row>70</xdr:row>
                    <xdr:rowOff>276225</xdr:rowOff>
                  </to>
                </anchor>
              </controlPr>
            </control>
          </mc:Choice>
        </mc:AlternateContent>
        <mc:AlternateContent xmlns:mc="http://schemas.openxmlformats.org/markup-compatibility/2006">
          <mc:Choice Requires="x14">
            <control shapeId="59537" r:id="rId67" name="Check Box 145">
              <controlPr defaultSize="0" autoFill="0" autoLine="0" autoPict="0">
                <anchor moveWithCells="1">
                  <from>
                    <xdr:col>0</xdr:col>
                    <xdr:colOff>0</xdr:colOff>
                    <xdr:row>71</xdr:row>
                    <xdr:rowOff>95250</xdr:rowOff>
                  </from>
                  <to>
                    <xdr:col>0</xdr:col>
                    <xdr:colOff>180975</xdr:colOff>
                    <xdr:row>71</xdr:row>
                    <xdr:rowOff>438150</xdr:rowOff>
                  </to>
                </anchor>
              </controlPr>
            </control>
          </mc:Choice>
        </mc:AlternateContent>
        <mc:AlternateContent xmlns:mc="http://schemas.openxmlformats.org/markup-compatibility/2006">
          <mc:Choice Requires="x14">
            <control shapeId="59538" r:id="rId68" name="Check Box 146">
              <controlPr defaultSize="0" autoFill="0" autoLine="0" autoPict="0">
                <anchor moveWithCells="1">
                  <from>
                    <xdr:col>0</xdr:col>
                    <xdr:colOff>0</xdr:colOff>
                    <xdr:row>72</xdr:row>
                    <xdr:rowOff>171450</xdr:rowOff>
                  </from>
                  <to>
                    <xdr:col>0</xdr:col>
                    <xdr:colOff>180975</xdr:colOff>
                    <xdr:row>72</xdr:row>
                    <xdr:rowOff>361950</xdr:rowOff>
                  </to>
                </anchor>
              </controlPr>
            </control>
          </mc:Choice>
        </mc:AlternateContent>
        <mc:AlternateContent xmlns:mc="http://schemas.openxmlformats.org/markup-compatibility/2006">
          <mc:Choice Requires="x14">
            <control shapeId="59539" r:id="rId69" name="Check Box 147">
              <controlPr defaultSize="0" autoFill="0" autoLine="0" autoPict="0">
                <anchor moveWithCells="1">
                  <from>
                    <xdr:col>0</xdr:col>
                    <xdr:colOff>0</xdr:colOff>
                    <xdr:row>73</xdr:row>
                    <xdr:rowOff>85725</xdr:rowOff>
                  </from>
                  <to>
                    <xdr:col>0</xdr:col>
                    <xdr:colOff>180975</xdr:colOff>
                    <xdr:row>73</xdr:row>
                    <xdr:rowOff>276225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8635D-E1F4-4671-83D0-FD6AE3815A9C}">
  <dimension ref="B1:J172"/>
  <sheetViews>
    <sheetView workbookViewId="0">
      <pane ySplit="2" topLeftCell="A3" activePane="bottomLeft" state="frozen"/>
      <selection pane="bottomLeft"/>
    </sheetView>
  </sheetViews>
  <sheetFormatPr defaultColWidth="9" defaultRowHeight="16.5" x14ac:dyDescent="0.3"/>
  <cols>
    <col min="1" max="1" width="2.625" style="100" customWidth="1"/>
    <col min="2" max="2" width="25.875" style="100" customWidth="1"/>
    <col min="3" max="4" width="40.625" style="100" customWidth="1"/>
    <col min="5" max="5" width="9.625" style="100" customWidth="1"/>
    <col min="6" max="6" width="30.625" style="100" customWidth="1"/>
    <col min="7" max="7" width="16.375" style="116" hidden="1" customWidth="1"/>
    <col min="8" max="10" width="0" style="100" hidden="1" customWidth="1"/>
    <col min="11" max="16384" width="9" style="100"/>
  </cols>
  <sheetData>
    <row r="1" spans="2:10" ht="24" x14ac:dyDescent="0.3">
      <c r="B1" s="106" t="s">
        <v>849</v>
      </c>
      <c r="C1" s="106"/>
      <c r="G1" s="227" t="s">
        <v>9</v>
      </c>
      <c r="H1" s="227"/>
      <c r="I1" s="227"/>
    </row>
    <row r="2" spans="2:10" s="101" customFormat="1" ht="15" x14ac:dyDescent="0.3">
      <c r="B2" s="101" t="s">
        <v>11</v>
      </c>
      <c r="C2" s="101" t="s">
        <v>3</v>
      </c>
      <c r="D2" s="101" t="s">
        <v>20</v>
      </c>
      <c r="E2" s="101" t="s">
        <v>272</v>
      </c>
      <c r="F2" s="101" t="s">
        <v>306</v>
      </c>
      <c r="G2" s="101" t="s">
        <v>10</v>
      </c>
      <c r="H2" s="101" t="s">
        <v>6</v>
      </c>
      <c r="I2" s="101" t="s">
        <v>7</v>
      </c>
      <c r="J2" s="101" t="s">
        <v>12</v>
      </c>
    </row>
    <row r="3" spans="2:10" s="109" customFormat="1" ht="12.75" x14ac:dyDescent="0.3">
      <c r="B3" s="108" t="s">
        <v>1613</v>
      </c>
    </row>
    <row r="4" spans="2:10" x14ac:dyDescent="0.3">
      <c r="B4" s="70" t="str">
        <f>VLOOKUP($G4,Dold_variabelinfo!$A:$D,COLUMN(Dold_variabelinfo!$B:$B),0)</f>
        <v>ACIDOS</v>
      </c>
      <c r="C4" s="71" t="str">
        <f>VLOOKUP($G4,Dold_variabelinfo!$A:$D,COLUMN(Dold_variabelinfo!$C:$C),0)</f>
        <v>Acidoskorrektion</v>
      </c>
      <c r="D4" s="71" t="str">
        <f>VLOOKUP($G4,Dold_variabelinfo!$A:$D,COLUMN(Dold_variabelinfo!$D:$D),0)</f>
        <v xml:space="preserve">Upplivningsåtgärder - acidoskorrektion, minuter </v>
      </c>
      <c r="E4" s="70" t="str">
        <f>VLOOKUP($G4,Dold_variabelinfo!$A:$F,COLUMN(Dold_variabelinfo!$E:$E),0)</f>
        <v>1999-</v>
      </c>
      <c r="F4" s="71">
        <f>VLOOKUP($G4,Dold_variabelinfo!$A:$F,COLUMN(Dold_variabelinfo!$F:$F),0)</f>
        <v>0</v>
      </c>
      <c r="G4" s="98" t="s">
        <v>926</v>
      </c>
      <c r="H4" s="194" t="b">
        <v>0</v>
      </c>
      <c r="I4" s="58">
        <f>IF(H4,1,0)</f>
        <v>0</v>
      </c>
      <c r="J4" s="58">
        <f>I4</f>
        <v>0</v>
      </c>
    </row>
    <row r="5" spans="2:10" x14ac:dyDescent="0.3">
      <c r="B5" s="70" t="str">
        <f>VLOOKUP($G5,Dold_variabelinfo!$A:$D,COLUMN(Dold_variabelinfo!$B:$B),0)</f>
        <v>APGAR1</v>
      </c>
      <c r="C5" s="71" t="str">
        <f>VLOOKUP($G5,Dold_variabelinfo!$A:$D,COLUMN(Dold_variabelinfo!$C:$C),0)</f>
        <v>Apgarbedömning vid 1 minut</v>
      </c>
      <c r="D5" s="71">
        <f>VLOOKUP($G5,Dold_variabelinfo!$A:$D,COLUMN(Dold_variabelinfo!$D:$D),0)</f>
        <v>0</v>
      </c>
      <c r="E5" s="70" t="str">
        <f>VLOOKUP($G5,Dold_variabelinfo!$A:$F,COLUMN(Dold_variabelinfo!$E:$E),0)</f>
        <v>1973-</v>
      </c>
      <c r="F5" s="71">
        <f>VLOOKUP($G5,Dold_variabelinfo!$A:$F,COLUMN(Dold_variabelinfo!$F:$F),0)</f>
        <v>0</v>
      </c>
      <c r="G5" s="98" t="s">
        <v>950</v>
      </c>
      <c r="H5" s="194" t="b">
        <v>0</v>
      </c>
      <c r="I5" s="58">
        <f t="shared" ref="I5:I40" si="0">IF(H5,1,0)</f>
        <v>0</v>
      </c>
      <c r="J5" s="58">
        <f t="shared" ref="J5:J40" si="1">I5</f>
        <v>0</v>
      </c>
    </row>
    <row r="6" spans="2:10" x14ac:dyDescent="0.3">
      <c r="B6" s="70" t="str">
        <f>VLOOKUP($G6,Dold_variabelinfo!$A:$D,COLUMN(Dold_variabelinfo!$B:$B),0)</f>
        <v>APGAR10</v>
      </c>
      <c r="C6" s="71" t="str">
        <f>VLOOKUP($G6,Dold_variabelinfo!$A:$D,COLUMN(Dold_variabelinfo!$C:$C),0)</f>
        <v>Apgarbedömning vid 10 minuter</v>
      </c>
      <c r="D6" s="71" t="str">
        <f>VLOOKUP($G6,Dold_variabelinfo!$A:$D,COLUMN(Dold_variabelinfo!$D:$D),0)</f>
        <v xml:space="preserve">Apgarbedömning vid 10 minuter </v>
      </c>
      <c r="E6" s="70" t="str">
        <f>VLOOKUP($G6,Dold_variabelinfo!$A:$F,COLUMN(Dold_variabelinfo!$E:$E),0)</f>
        <v>1973-</v>
      </c>
      <c r="F6" s="71">
        <f>VLOOKUP($G6,Dold_variabelinfo!$A:$F,COLUMN(Dold_variabelinfo!$F:$F),0)</f>
        <v>0</v>
      </c>
      <c r="G6" s="98" t="s">
        <v>954</v>
      </c>
      <c r="H6" s="194" t="b">
        <v>0</v>
      </c>
      <c r="I6" s="58">
        <f t="shared" si="0"/>
        <v>0</v>
      </c>
      <c r="J6" s="58">
        <f t="shared" si="1"/>
        <v>0</v>
      </c>
    </row>
    <row r="7" spans="2:10" x14ac:dyDescent="0.3">
      <c r="B7" s="70" t="str">
        <f>VLOOKUP($G7,Dold_variabelinfo!$A:$D,COLUMN(Dold_variabelinfo!$B:$B),0)</f>
        <v>APGAR5</v>
      </c>
      <c r="C7" s="71" t="str">
        <f>VLOOKUP($G7,Dold_variabelinfo!$A:$D,COLUMN(Dold_variabelinfo!$C:$C),0)</f>
        <v>Apgarbedömning vid 5 minuter</v>
      </c>
      <c r="D7" s="71" t="str">
        <f>VLOOKUP($G7,Dold_variabelinfo!$A:$D,COLUMN(Dold_variabelinfo!$D:$D),0)</f>
        <v xml:space="preserve">Apgarbedömning vid 5 minuter </v>
      </c>
      <c r="E7" s="70" t="str">
        <f>VLOOKUP($G7,Dold_variabelinfo!$A:$F,COLUMN(Dold_variabelinfo!$E:$E),0)</f>
        <v>1973-</v>
      </c>
      <c r="F7" s="71">
        <f>VLOOKUP($G7,Dold_variabelinfo!$A:$F,COLUMN(Dold_variabelinfo!$F:$F),0)</f>
        <v>0</v>
      </c>
      <c r="G7" s="98" t="s">
        <v>958</v>
      </c>
      <c r="H7" s="194" t="b">
        <v>0</v>
      </c>
      <c r="I7" s="58">
        <f t="shared" si="0"/>
        <v>0</v>
      </c>
      <c r="J7" s="58">
        <f t="shared" si="1"/>
        <v>0</v>
      </c>
    </row>
    <row r="8" spans="2:10" x14ac:dyDescent="0.3">
      <c r="B8" s="70" t="str">
        <f>VLOOKUP($G8,Dold_variabelinfo!$A:$D,COLUMN(Dold_variabelinfo!$B:$B),0)</f>
        <v>AR</v>
      </c>
      <c r="C8" s="71" t="str">
        <f>VLOOKUP($G8,Dold_variabelinfo!$A:$D,COLUMN(Dold_variabelinfo!$C:$C),0)</f>
        <v>År</v>
      </c>
      <c r="D8" s="71" t="str">
        <f>VLOOKUP($G8,Dold_variabelinfo!$A:$D,COLUMN(Dold_variabelinfo!$D:$D),0)</f>
        <v xml:space="preserve">Barnets födelseår </v>
      </c>
      <c r="E8" s="70" t="str">
        <f>VLOOKUP($G8,Dold_variabelinfo!$A:$F,COLUMN(Dold_variabelinfo!$E:$E),0)</f>
        <v xml:space="preserve">1973- </v>
      </c>
      <c r="F8" s="71">
        <f>VLOOKUP($G8,Dold_variabelinfo!$A:$F,COLUMN(Dold_variabelinfo!$F:$F),0)</f>
        <v>0</v>
      </c>
      <c r="G8" s="98" t="s">
        <v>962</v>
      </c>
      <c r="H8" s="194" t="b">
        <v>0</v>
      </c>
      <c r="I8" s="58">
        <f t="shared" si="0"/>
        <v>0</v>
      </c>
      <c r="J8" s="58">
        <f t="shared" si="1"/>
        <v>0</v>
      </c>
    </row>
    <row r="9" spans="2:10" x14ac:dyDescent="0.3">
      <c r="B9" s="70" t="str">
        <f>VLOOKUP($G9,Dold_variabelinfo!$A:$D,COLUMN(Dold_variabelinfo!$B:$B),0)</f>
        <v>BDIAG1-BDIAG12</v>
      </c>
      <c r="C9" s="71" t="str">
        <f>VLOOKUP($G9,Dold_variabelinfo!$A:$D,COLUMN(Dold_variabelinfo!$C:$C),0)</f>
        <v>Barnets diagnos 1-12</v>
      </c>
      <c r="D9" s="71" t="str">
        <f>VLOOKUP($G9,Dold_variabelinfo!$A:$D,COLUMN(Dold_variabelinfo!$D:$D),0)</f>
        <v>Barnets diagnos 1-12 (ICD-kod)</v>
      </c>
      <c r="E9" s="70" t="str">
        <f>VLOOKUP($G9,Dold_variabelinfo!$A:$F,COLUMN(Dold_variabelinfo!$E:$E),0)</f>
        <v>1973-</v>
      </c>
      <c r="F9" s="71">
        <f>VLOOKUP($G9,Dold_variabelinfo!$A:$F,COLUMN(Dold_variabelinfo!$F:$F),0)</f>
        <v>0</v>
      </c>
      <c r="G9" s="98" t="s">
        <v>1591</v>
      </c>
      <c r="H9" s="194" t="b">
        <v>0</v>
      </c>
      <c r="I9" s="58">
        <f t="shared" si="0"/>
        <v>0</v>
      </c>
      <c r="J9" s="58">
        <f t="shared" si="1"/>
        <v>0</v>
      </c>
    </row>
    <row r="10" spans="2:10" x14ac:dyDescent="0.3">
      <c r="B10" s="70" t="str">
        <f>VLOOKUP($G10,Dold_variabelinfo!$A:$D,COLUMN(Dold_variabelinfo!$B:$B),0)</f>
        <v>BDIAGNOS</v>
      </c>
      <c r="C10" s="71" t="str">
        <f>VLOOKUP($G10,Dold_variabelinfo!$A:$D,COLUMN(Dold_variabelinfo!$C:$C),0)</f>
        <v xml:space="preserve">Barnets diagnoser </v>
      </c>
      <c r="D10" s="71" t="str">
        <f>VLOOKUP($G10,Dold_variabelinfo!$A:$D,COLUMN(Dold_variabelinfo!$D:$D),0)</f>
        <v>Barnets diagnos 1-12 (ICD-koder)</v>
      </c>
      <c r="E10" s="70" t="str">
        <f>VLOOKUP($G10,Dold_variabelinfo!$A:$F,COLUMN(Dold_variabelinfo!$E:$E),0)</f>
        <v>1973-</v>
      </c>
      <c r="F10" s="71">
        <f>VLOOKUP($G10,Dold_variabelinfo!$A:$F,COLUMN(Dold_variabelinfo!$F:$F),0)</f>
        <v>0</v>
      </c>
      <c r="G10" s="98" t="s">
        <v>981</v>
      </c>
      <c r="H10" s="194" t="b">
        <v>0</v>
      </c>
      <c r="I10" s="58">
        <f t="shared" si="0"/>
        <v>0</v>
      </c>
      <c r="J10" s="58">
        <f t="shared" si="1"/>
        <v>0</v>
      </c>
    </row>
    <row r="11" spans="2:10" ht="27" x14ac:dyDescent="0.3">
      <c r="B11" s="70" t="str">
        <f>VLOOKUP($G11,Dold_variabelinfo!$A:$D,COLUMN(Dold_variabelinfo!$B:$B),0)</f>
        <v>BFLOP</v>
      </c>
      <c r="C11" s="71" t="str">
        <f>VLOOKUP($G11,Dold_variabelinfo!$A:$D,COLUMN(Dold_variabelinfo!$C:$C),0)</f>
        <v>Barnets operationer och åtgärder</v>
      </c>
      <c r="D11" s="71" t="str">
        <f>VLOOKUP($G11,Dold_variabelinfo!$A:$D,COLUMN(Dold_variabelinfo!$D:$D),0)</f>
        <v>Barnets operationer eller vårdåtgärder 1-12  (KVÅ-koder)</v>
      </c>
      <c r="E11" s="70" t="str">
        <f>VLOOKUP($G11,Dold_variabelinfo!$A:$F,COLUMN(Dold_variabelinfo!$E:$E),0)</f>
        <v>1973-86, 1999-</v>
      </c>
      <c r="F11" s="71">
        <f>VLOOKUP($G11,Dold_variabelinfo!$A:$F,COLUMN(Dold_variabelinfo!$F:$F),0)</f>
        <v>0</v>
      </c>
      <c r="G11" s="98" t="s">
        <v>990</v>
      </c>
      <c r="H11" s="194" t="b">
        <v>0</v>
      </c>
      <c r="I11" s="58">
        <f t="shared" si="0"/>
        <v>0</v>
      </c>
      <c r="J11" s="58">
        <f t="shared" si="1"/>
        <v>0</v>
      </c>
    </row>
    <row r="12" spans="2:10" ht="27" x14ac:dyDescent="0.3">
      <c r="B12" s="70" t="str">
        <f>VLOOKUP($G12,Dold_variabelinfo!$A:$D,COLUMN(Dold_variabelinfo!$B:$B),0)</f>
        <v>BFLOP1-BFLOP12</v>
      </c>
      <c r="C12" s="71" t="str">
        <f>VLOOKUP($G12,Dold_variabelinfo!$A:$D,COLUMN(Dold_variabelinfo!$C:$C),0)</f>
        <v>Barnets operationer och åtgärder 1-12</v>
      </c>
      <c r="D12" s="71" t="str">
        <f>VLOOKUP($G12,Dold_variabelinfo!$A:$D,COLUMN(Dold_variabelinfo!$D:$D),0)</f>
        <v>Barnets operation eller vårdåtgärd 1-12  (KVÅ-kod)</v>
      </c>
      <c r="E12" s="70" t="str">
        <f>VLOOKUP($G12,Dold_variabelinfo!$A:$F,COLUMN(Dold_variabelinfo!$E:$E),0)</f>
        <v>1973-86, 1999-</v>
      </c>
      <c r="F12" s="71">
        <f>VLOOKUP($G12,Dold_variabelinfo!$A:$F,COLUMN(Dold_variabelinfo!$F:$F),0)</f>
        <v>0</v>
      </c>
      <c r="G12" s="98" t="s">
        <v>1594</v>
      </c>
      <c r="H12" s="194" t="b">
        <v>0</v>
      </c>
      <c r="I12" s="58">
        <f t="shared" si="0"/>
        <v>0</v>
      </c>
      <c r="J12" s="58">
        <f t="shared" si="1"/>
        <v>0</v>
      </c>
    </row>
    <row r="13" spans="2:10" x14ac:dyDescent="0.3">
      <c r="B13" s="70" t="str">
        <f>VLOOKUP($G13,Dold_variabelinfo!$A:$D,COLUMN(Dold_variabelinfo!$B:$B),0)</f>
        <v>BLANGDF2</v>
      </c>
      <c r="C13" s="71" t="str">
        <f>VLOOKUP($G13,Dold_variabelinfo!$A:$D,COLUMN(Dold_variabelinfo!$C:$C),0)</f>
        <v>Barnets längd</v>
      </c>
      <c r="D13" s="71" t="str">
        <f>VLOOKUP($G13,Dold_variabelinfo!$A:$D,COLUMN(Dold_variabelinfo!$D:$D),0)</f>
        <v xml:space="preserve">Barnets längd, cm </v>
      </c>
      <c r="E13" s="70" t="str">
        <f>VLOOKUP($G13,Dold_variabelinfo!$A:$F,COLUMN(Dold_variabelinfo!$E:$E),0)</f>
        <v>1973-</v>
      </c>
      <c r="F13" s="71">
        <f>VLOOKUP($G13,Dold_variabelinfo!$A:$F,COLUMN(Dold_variabelinfo!$F:$F),0)</f>
        <v>0</v>
      </c>
      <c r="G13" s="98" t="s">
        <v>1005</v>
      </c>
      <c r="H13" s="194" t="b">
        <v>0</v>
      </c>
      <c r="I13" s="58">
        <f t="shared" si="0"/>
        <v>0</v>
      </c>
      <c r="J13" s="58">
        <f t="shared" si="1"/>
        <v>0</v>
      </c>
    </row>
    <row r="14" spans="2:10" x14ac:dyDescent="0.3">
      <c r="B14" s="70" t="str">
        <f>VLOOKUP($G14,Dold_variabelinfo!$A:$D,COLUMN(Dold_variabelinfo!$B:$B),0)</f>
        <v>BORDF2</v>
      </c>
      <c r="C14" s="71" t="str">
        <f>VLOOKUP($G14,Dold_variabelinfo!$A:$D,COLUMN(Dold_variabelinfo!$C:$C),0)</f>
        <v xml:space="preserve">Börd </v>
      </c>
      <c r="D14" s="71" t="str">
        <f>VLOOKUP($G14,Dold_variabelinfo!$A:$D,COLUMN(Dold_variabelinfo!$D:$D),0)</f>
        <v>Börduppgift enligt journaluppgift</v>
      </c>
      <c r="E14" s="70" t="str">
        <f>VLOOKUP($G14,Dold_variabelinfo!$A:$F,COLUMN(Dold_variabelinfo!$E:$E),0)</f>
        <v>1973-</v>
      </c>
      <c r="F14" s="71">
        <f>VLOOKUP($G14,Dold_variabelinfo!$A:$F,COLUMN(Dold_variabelinfo!$F:$F),0)</f>
        <v>0</v>
      </c>
      <c r="G14" s="98" t="s">
        <v>1012</v>
      </c>
      <c r="H14" s="194" t="b">
        <v>0</v>
      </c>
      <c r="I14" s="58">
        <f t="shared" si="0"/>
        <v>0</v>
      </c>
      <c r="J14" s="58">
        <f t="shared" si="1"/>
        <v>0</v>
      </c>
    </row>
    <row r="15" spans="2:10" x14ac:dyDescent="0.3">
      <c r="B15" s="70" t="str">
        <f>VLOOKUP($G15,Dold_variabelinfo!$A:$D,COLUMN(Dold_variabelinfo!$B:$B),0)</f>
        <v>BORDNRF2</v>
      </c>
      <c r="C15" s="71" t="str">
        <f>VLOOKUP($G15,Dold_variabelinfo!$A:$D,COLUMN(Dold_variabelinfo!$C:$C),0)</f>
        <v>Bördnummer och antal vid flerbörd</v>
      </c>
      <c r="D15" s="71" t="str">
        <f>VLOOKUP($G15,Dold_variabelinfo!$A:$D,COLUMN(Dold_variabelinfo!$D:$D),0)</f>
        <v>Bördnummer och antal vid flerbörd enligt journaluppgift</v>
      </c>
      <c r="E15" s="70" t="str">
        <f>VLOOKUP($G15,Dold_variabelinfo!$A:$F,COLUMN(Dold_variabelinfo!$E:$E),0)</f>
        <v>1973-</v>
      </c>
      <c r="F15" s="71">
        <f>VLOOKUP($G15,Dold_variabelinfo!$A:$F,COLUMN(Dold_variabelinfo!$F:$F),0)</f>
        <v>0</v>
      </c>
      <c r="G15" s="98" t="s">
        <v>1016</v>
      </c>
      <c r="H15" s="194" t="b">
        <v>0</v>
      </c>
      <c r="I15" s="58">
        <f t="shared" si="0"/>
        <v>0</v>
      </c>
      <c r="J15" s="58">
        <f t="shared" si="1"/>
        <v>0</v>
      </c>
    </row>
    <row r="16" spans="2:10" ht="67.5" x14ac:dyDescent="0.3">
      <c r="B16" s="70" t="str">
        <f>VLOOKUP($G16,Dold_variabelinfo!$A:$D,COLUMN(Dold_variabelinfo!$B:$B),0)</f>
        <v>BPNRQ</v>
      </c>
      <c r="C16" s="71" t="str">
        <f>VLOOKUP($G16,Dold_variabelinfo!$A:$D,COLUMN(Dold_variabelinfo!$C:$C),0)</f>
        <v>Barnets personnummer, kvalitet</v>
      </c>
      <c r="D16" s="71">
        <f>VLOOKUP($G16,Dold_variabelinfo!$A:$D,COLUMN(Dold_variabelinfo!$D:$D),0)</f>
        <v>0</v>
      </c>
      <c r="E16" s="70" t="str">
        <f>VLOOKUP($G16,Dold_variabelinfo!$A:$F,COLUMN(Dold_variabelinfo!$E:$E),0)</f>
        <v>1973-</v>
      </c>
      <c r="F16" s="71" t="str">
        <f>VLOOKUP($G16,Dold_variabelinfo!$A:$F,COLUMN(Dold_variabelinfo!$F:$F),0)</f>
        <v>Uppgiften är för majoriteten av samkönade flerbörder osäker p.g.a. att matchningen mellan barn och personnummer slumpats. Läs mer på registrets hemsida</v>
      </c>
      <c r="G16" s="98" t="s">
        <v>1020</v>
      </c>
      <c r="H16" s="194" t="b">
        <v>0</v>
      </c>
      <c r="I16" s="58">
        <f t="shared" si="0"/>
        <v>0</v>
      </c>
      <c r="J16" s="58">
        <f t="shared" si="1"/>
        <v>0</v>
      </c>
    </row>
    <row r="17" spans="2:10" ht="36.950000000000003" customHeight="1" x14ac:dyDescent="0.3">
      <c r="B17" s="70" t="str">
        <f>VLOOKUP($G17,Dold_variabelinfo!$A:$D,COLUMN(Dold_variabelinfo!$B:$B),0)</f>
        <v>BPNRQ_FB</v>
      </c>
      <c r="C17" s="71" t="str">
        <f>VLOOKUP($G17,Dold_variabelinfo!$A:$D,COLUMN(Dold_variabelinfo!$C:$C),0)</f>
        <v>Personnummer för flerbörder, kvalitet</v>
      </c>
      <c r="D17" s="71">
        <f>VLOOKUP($G17,Dold_variabelinfo!$A:$D,COLUMN(Dold_variabelinfo!$D:$D),0)</f>
        <v>0</v>
      </c>
      <c r="E17" s="70" t="str">
        <f>VLOOKUP($G17,Dold_variabelinfo!$A:$F,COLUMN(Dold_variabelinfo!$E:$E),0)</f>
        <v>1973-</v>
      </c>
      <c r="F17" s="71" t="str">
        <f>VLOOKUP($G17,Dold_variabelinfo!$A:$F,COLUMN(Dold_variabelinfo!$F:$F),0)</f>
        <v xml:space="preserve">Med variabeln BPNRQ_FB kan flerbörder med säkra personnummer selekteras. Läs mer på registrets hemsida </v>
      </c>
      <c r="G17" s="98" t="s">
        <v>1022</v>
      </c>
      <c r="H17" s="194" t="b">
        <v>0</v>
      </c>
      <c r="I17" s="58">
        <f t="shared" si="0"/>
        <v>0</v>
      </c>
      <c r="J17" s="58">
        <f t="shared" si="1"/>
        <v>0</v>
      </c>
    </row>
    <row r="18" spans="2:10" ht="54" x14ac:dyDescent="0.3">
      <c r="B18" s="70" t="str">
        <f>VLOOKUP($G18,Dold_variabelinfo!$A:$D,COLUMN(Dold_variabelinfo!$B:$B),0)</f>
        <v>BUTDAT</v>
      </c>
      <c r="C18" s="71" t="str">
        <f>VLOOKUP($G18,Dold_variabelinfo!$A:$D,COLUMN(Dold_variabelinfo!$C:$C),0)</f>
        <v>Barnets utskrivningsdatum</v>
      </c>
      <c r="D18" s="71" t="str">
        <f>VLOOKUP($G18,Dold_variabelinfo!$A:$D,COLUMN(Dold_variabelinfo!$D:$D),0)</f>
        <v>Barnets utskrivningsdatum från sjukhuset. 1973-1981/1982: utskrivningsdatum från förlossning/BB. 1982-1998 :definitivt utskrivningsdatum från sjukhuset i samband med förlossningstillfället. 1999 och framåt: hemskrivningsdatum</v>
      </c>
      <c r="E18" s="70" t="str">
        <f>VLOOKUP($G18,Dold_variabelinfo!$A:$F,COLUMN(Dold_variabelinfo!$E:$E),0)</f>
        <v>1973-</v>
      </c>
      <c r="F18" s="71">
        <f>VLOOKUP($G18,Dold_variabelinfo!$A:$F,COLUMN(Dold_variabelinfo!$F:$F),0)</f>
        <v>0</v>
      </c>
      <c r="G18" s="98" t="s">
        <v>1028</v>
      </c>
      <c r="H18" s="194" t="b">
        <v>0</v>
      </c>
      <c r="I18" s="58">
        <f t="shared" si="0"/>
        <v>0</v>
      </c>
      <c r="J18" s="58">
        <f t="shared" si="1"/>
        <v>0</v>
      </c>
    </row>
    <row r="19" spans="2:10" x14ac:dyDescent="0.3">
      <c r="B19" s="70" t="str">
        <f>VLOOKUP($G19,Dold_variabelinfo!$A:$D,COLUMN(Dold_variabelinfo!$B:$B),0)</f>
        <v>BUTSATT</v>
      </c>
      <c r="C19" s="71" t="str">
        <f>VLOOKUP($G19,Dold_variabelinfo!$A:$D,COLUMN(Dold_variabelinfo!$C:$C),0)</f>
        <v>Barnets utskrivningssätt</v>
      </c>
      <c r="D19" s="71">
        <f>VLOOKUP($G19,Dold_variabelinfo!$A:$D,COLUMN(Dold_variabelinfo!$D:$D),0)</f>
        <v>0</v>
      </c>
      <c r="E19" s="70" t="str">
        <f>VLOOKUP($G19,Dold_variabelinfo!$A:$F,COLUMN(Dold_variabelinfo!$E:$E),0)</f>
        <v>1973-</v>
      </c>
      <c r="F19" s="71">
        <f>VLOOKUP($G19,Dold_variabelinfo!$A:$F,COLUMN(Dold_variabelinfo!$F:$F),0)</f>
        <v>0</v>
      </c>
      <c r="G19" s="98" t="s">
        <v>1032</v>
      </c>
      <c r="H19" s="194" t="b">
        <v>0</v>
      </c>
      <c r="I19" s="58">
        <f t="shared" si="0"/>
        <v>0</v>
      </c>
      <c r="J19" s="58">
        <f t="shared" si="1"/>
        <v>0</v>
      </c>
    </row>
    <row r="20" spans="2:10" ht="54" x14ac:dyDescent="0.3">
      <c r="B20" s="70" t="str">
        <f>VLOOKUP($G20,Dold_variabelinfo!$A:$D,COLUMN(Dold_variabelinfo!$B:$B),0)</f>
        <v>BVIKT</v>
      </c>
      <c r="C20" s="71" t="str">
        <f>VLOOKUP($G20,Dold_variabelinfo!$A:$D,COLUMN(Dold_variabelinfo!$C:$C),0)</f>
        <v>Barnets födelsevikt</v>
      </c>
      <c r="D20" s="71" t="str">
        <f>VLOOKUP($G20,Dold_variabelinfo!$A:$D,COLUMN(Dold_variabelinfo!$D:$D),0)</f>
        <v>Barnets födelsevikt,  gram. Not. Fram tom 2011 blankades vikter &lt;300 g för levandefödda. From 2012 blankas vikter &lt;270 g för levande födda barn. Vikter &gt;6999 blankas för alla födda barn</v>
      </c>
      <c r="E20" s="70" t="str">
        <f>VLOOKUP($G20,Dold_variabelinfo!$A:$F,COLUMN(Dold_variabelinfo!$E:$E),0)</f>
        <v>1973-</v>
      </c>
      <c r="F20" s="71">
        <f>VLOOKUP($G20,Dold_variabelinfo!$A:$F,COLUMN(Dold_variabelinfo!$F:$F),0)</f>
        <v>0</v>
      </c>
      <c r="G20" s="98" t="s">
        <v>1035</v>
      </c>
      <c r="H20" s="194" t="b">
        <v>0</v>
      </c>
      <c r="I20" s="58">
        <f t="shared" si="0"/>
        <v>0</v>
      </c>
      <c r="J20" s="58">
        <f t="shared" si="1"/>
        <v>0</v>
      </c>
    </row>
    <row r="21" spans="2:10" ht="27" x14ac:dyDescent="0.3">
      <c r="B21" s="70" t="str">
        <f>VLOOKUP($G21,Dold_variabelinfo!$A:$D,COLUMN(Dold_variabelinfo!$B:$B),0)</f>
        <v>DDAGAR</v>
      </c>
      <c r="C21" s="71" t="str">
        <f>VLOOKUP($G21,Dold_variabelinfo!$A:$D,COLUMN(Dold_variabelinfo!$C:$C),0)</f>
        <v>Dödsålder i dagar, endast nyföddhetsperioden</v>
      </c>
      <c r="D21" s="71" t="str">
        <f>VLOOKUP($G21,Dold_variabelinfo!$A:$D,COLUMN(Dold_variabelinfo!$D:$D),0)</f>
        <v>Dödsålder, dagar. Uppgift hämtad från Dödsorsaksregistret/AVI. Endast nyföddhetsperioden</v>
      </c>
      <c r="E21" s="70" t="str">
        <f>VLOOKUP($G21,Dold_variabelinfo!$A:$F,COLUMN(Dold_variabelinfo!$E:$E),0)</f>
        <v>1973-</v>
      </c>
      <c r="F21" s="71">
        <f>VLOOKUP($G21,Dold_variabelinfo!$A:$F,COLUMN(Dold_variabelinfo!$F:$F),0)</f>
        <v>0</v>
      </c>
      <c r="G21" s="98" t="s">
        <v>1060</v>
      </c>
      <c r="H21" s="194" t="b">
        <v>0</v>
      </c>
      <c r="I21" s="58">
        <f t="shared" si="0"/>
        <v>0</v>
      </c>
      <c r="J21" s="58">
        <f t="shared" si="1"/>
        <v>0</v>
      </c>
    </row>
    <row r="22" spans="2:10" x14ac:dyDescent="0.3">
      <c r="B22" s="70" t="str">
        <f>VLOOKUP($G22,Dold_variabelinfo!$A:$D,COLUMN(Dold_variabelinfo!$B:$B),0)</f>
        <v>DKLASS</v>
      </c>
      <c r="C22" s="71" t="str">
        <f>VLOOKUP($G22,Dold_variabelinfo!$A:$D,COLUMN(Dold_variabelinfo!$C:$C),0)</f>
        <v xml:space="preserve">Överlevnad, nyföddhetsperioden </v>
      </c>
      <c r="D22" s="71">
        <f>VLOOKUP($G22,Dold_variabelinfo!$A:$D,COLUMN(Dold_variabelinfo!$D:$D),0)</f>
        <v>0</v>
      </c>
      <c r="E22" s="70" t="str">
        <f>VLOOKUP($G22,Dold_variabelinfo!$A:$F,COLUMN(Dold_variabelinfo!$E:$E),0)</f>
        <v>1973-</v>
      </c>
      <c r="F22" s="71">
        <f>VLOOKUP($G22,Dold_variabelinfo!$A:$F,COLUMN(Dold_variabelinfo!$F:$F),0)</f>
        <v>0</v>
      </c>
      <c r="G22" s="98" t="s">
        <v>1066</v>
      </c>
      <c r="H22" s="194" t="b">
        <v>0</v>
      </c>
      <c r="I22" s="58">
        <f t="shared" si="0"/>
        <v>0</v>
      </c>
      <c r="J22" s="58">
        <f t="shared" si="1"/>
        <v>0</v>
      </c>
    </row>
    <row r="23" spans="2:10" x14ac:dyDescent="0.3">
      <c r="B23" s="70" t="str">
        <f>VLOOKUP($G23,Dold_variabelinfo!$A:$D,COLUMN(Dold_variabelinfo!$B:$B),0)</f>
        <v>DODFOD</v>
      </c>
      <c r="C23" s="71" t="str">
        <f>VLOOKUP($G23,Dold_variabelinfo!$A:$D,COLUMN(Dold_variabelinfo!$C:$C),0)</f>
        <v>Dödfödd enl. FV2</v>
      </c>
      <c r="D23" s="71" t="str">
        <f>VLOOKUP($G23,Dold_variabelinfo!$A:$D,COLUMN(Dold_variabelinfo!$D:$D),0)</f>
        <v>Dödfödd enligt journaluppgift</v>
      </c>
      <c r="E23" s="70" t="str">
        <f>VLOOKUP($G23,Dold_variabelinfo!$A:$F,COLUMN(Dold_variabelinfo!$E:$E),0)</f>
        <v>1973-</v>
      </c>
      <c r="F23" s="71">
        <f>VLOOKUP($G23,Dold_variabelinfo!$A:$F,COLUMN(Dold_variabelinfo!$F:$F),0)</f>
        <v>0</v>
      </c>
      <c r="G23" s="98" t="s">
        <v>1069</v>
      </c>
      <c r="H23" s="194" t="b">
        <v>0</v>
      </c>
      <c r="I23" s="58">
        <f t="shared" si="0"/>
        <v>0</v>
      </c>
      <c r="J23" s="58">
        <f t="shared" si="1"/>
        <v>0</v>
      </c>
    </row>
    <row r="24" spans="2:10" x14ac:dyDescent="0.3">
      <c r="B24" s="70" t="str">
        <f>VLOOKUP($G24,Dold_variabelinfo!$A:$D,COLUMN(Dold_variabelinfo!$B:$B),0)</f>
        <v>DODKL</v>
      </c>
      <c r="C24" s="71" t="str">
        <f>VLOOKUP($G24,Dold_variabelinfo!$A:$D,COLUMN(Dold_variabelinfo!$C:$C),0)</f>
        <v>Dödsklockslag, barnet</v>
      </c>
      <c r="D24" s="71">
        <f>VLOOKUP($G24,Dold_variabelinfo!$A:$D,COLUMN(Dold_variabelinfo!$D:$D),0)</f>
        <v>0</v>
      </c>
      <c r="E24" s="70" t="str">
        <f>VLOOKUP($G24,Dold_variabelinfo!$A:$F,COLUMN(Dold_variabelinfo!$E:$E),0)</f>
        <v>1973-</v>
      </c>
      <c r="F24" s="71">
        <f>VLOOKUP($G24,Dold_variabelinfo!$A:$F,COLUMN(Dold_variabelinfo!$F:$F),0)</f>
        <v>0</v>
      </c>
      <c r="G24" s="98" t="s">
        <v>1073</v>
      </c>
      <c r="H24" s="194" t="b">
        <v>0</v>
      </c>
      <c r="I24" s="58">
        <f t="shared" si="0"/>
        <v>0</v>
      </c>
      <c r="J24" s="58">
        <f t="shared" si="1"/>
        <v>0</v>
      </c>
    </row>
    <row r="25" spans="2:10" ht="27" x14ac:dyDescent="0.3">
      <c r="B25" s="70" t="str">
        <f>VLOOKUP($G25,Dold_variabelinfo!$A:$D,COLUMN(Dold_variabelinfo!$B:$B),0)</f>
        <v>FBARN</v>
      </c>
      <c r="C25" s="71" t="str">
        <f>VLOOKUP($G25,Dold_variabelinfo!$A:$D,COLUMN(Dold_variabelinfo!$C:$C),0)</f>
        <v>Friskt barn</v>
      </c>
      <c r="D25" s="71" t="str">
        <f>VLOOKUP($G25,Dold_variabelinfo!$A:$D,COLUMN(Dold_variabelinfo!$D:$D),0)</f>
        <v>Friskt barn undersökt på BB. Not. Även om denna är ifylld kan barnen ha ICD-koder i BDIAGNOS</v>
      </c>
      <c r="E25" s="70" t="str">
        <f>VLOOKUP($G25,Dold_variabelinfo!$A:$F,COLUMN(Dold_variabelinfo!$E:$E),0)</f>
        <v>1999-</v>
      </c>
      <c r="F25" s="71">
        <f>VLOOKUP($G25,Dold_variabelinfo!$A:$F,COLUMN(Dold_variabelinfo!$F:$F),0)</f>
        <v>0</v>
      </c>
      <c r="G25" s="98" t="s">
        <v>1090</v>
      </c>
      <c r="H25" s="194" t="b">
        <v>0</v>
      </c>
      <c r="I25" s="58">
        <f t="shared" si="0"/>
        <v>0</v>
      </c>
      <c r="J25" s="58">
        <f t="shared" si="1"/>
        <v>0</v>
      </c>
    </row>
    <row r="26" spans="2:10" x14ac:dyDescent="0.3">
      <c r="B26" s="70" t="str">
        <f>VLOOKUP($G26,Dold_variabelinfo!$A:$D,COLUMN(Dold_variabelinfo!$B:$B),0)</f>
        <v>FODKL</v>
      </c>
      <c r="C26" s="71" t="str">
        <f>VLOOKUP($G26,Dold_variabelinfo!$A:$D,COLUMN(Dold_variabelinfo!$C:$C),0)</f>
        <v>Födelseklockslag</v>
      </c>
      <c r="D26" s="71">
        <f>VLOOKUP($G26,Dold_variabelinfo!$A:$D,COLUMN(Dold_variabelinfo!$D:$D),0)</f>
        <v>0</v>
      </c>
      <c r="E26" s="70" t="str">
        <f>VLOOKUP($G26,Dold_variabelinfo!$A:$F,COLUMN(Dold_variabelinfo!$E:$E),0)</f>
        <v>1973-</v>
      </c>
      <c r="F26" s="71">
        <f>VLOOKUP($G26,Dold_variabelinfo!$A:$F,COLUMN(Dold_variabelinfo!$F:$F),0)</f>
        <v>0</v>
      </c>
      <c r="G26" s="98" t="s">
        <v>1112</v>
      </c>
      <c r="H26" s="194" t="b">
        <v>0</v>
      </c>
      <c r="I26" s="58">
        <f t="shared" si="0"/>
        <v>0</v>
      </c>
      <c r="J26" s="58">
        <f t="shared" si="1"/>
        <v>0</v>
      </c>
    </row>
    <row r="27" spans="2:10" ht="54" x14ac:dyDescent="0.3">
      <c r="B27" s="70" t="str">
        <f>VLOOKUP($G27,Dold_variabelinfo!$A:$D,COLUMN(Dold_variabelinfo!$B:$B),0)</f>
        <v>GRDFV</v>
      </c>
      <c r="C27" s="71" t="str">
        <f>VLOOKUP($G27,Dold_variabelinfo!$A:$D,COLUMN(Dold_variabelinfo!$C:$C),0)</f>
        <v>Graviditetslängd, dagar utöver fullb. veckor</v>
      </c>
      <c r="D27" s="71" t="str">
        <f>VLOOKUP($G27,Dold_variabelinfo!$A:$D,COLUMN(Dold_variabelinfo!$D:$D),0)</f>
        <v>Graviditetslängd/gestationsålder i dagar utöver fullbordade veckor enligt journaluppgift. Not. För att avgöra graviditetslängd i dagar rekommenderas att använda beräknade variabeln GRDBS</v>
      </c>
      <c r="E27" s="70" t="str">
        <f>VLOOKUP($G27,Dold_variabelinfo!$A:$F,COLUMN(Dold_variabelinfo!$E:$E),0)</f>
        <v>1994-</v>
      </c>
      <c r="F27" s="71">
        <f>VLOOKUP($G27,Dold_variabelinfo!$A:$F,COLUMN(Dold_variabelinfo!$F:$F),0)</f>
        <v>0</v>
      </c>
      <c r="G27" s="98" t="s">
        <v>1122</v>
      </c>
      <c r="H27" s="194" t="b">
        <v>0</v>
      </c>
      <c r="I27" s="58">
        <f t="shared" si="0"/>
        <v>0</v>
      </c>
      <c r="J27" s="58">
        <f t="shared" si="1"/>
        <v>0</v>
      </c>
    </row>
    <row r="28" spans="2:10" ht="54" x14ac:dyDescent="0.3">
      <c r="B28" s="70" t="str">
        <f>VLOOKUP($G28,Dold_variabelinfo!$A:$D,COLUMN(Dold_variabelinfo!$B:$B),0)</f>
        <v>GRVFV</v>
      </c>
      <c r="C28" s="71" t="str">
        <f>VLOOKUP($G28,Dold_variabelinfo!$A:$D,COLUMN(Dold_variabelinfo!$C:$C),0)</f>
        <v xml:space="preserve">Graviditetslängd, fullb. veckor </v>
      </c>
      <c r="D28" s="71" t="str">
        <f>VLOOKUP($G28,Dold_variabelinfo!$A:$D,COLUMN(Dold_variabelinfo!$D:$D),0)</f>
        <v>Graviditetslängd/gestationsålder i fullbordade veckor enligt journaluppgift. Not. För att avgöra graviditetslängd i veckor rekommenderas att använda beräknade variabeln GRVBS</v>
      </c>
      <c r="E28" s="70" t="str">
        <f>VLOOKUP($G28,Dold_variabelinfo!$A:$F,COLUMN(Dold_variabelinfo!$E:$E),0)</f>
        <v>1973-</v>
      </c>
      <c r="F28" s="71">
        <f>VLOOKUP($G28,Dold_variabelinfo!$A:$F,COLUMN(Dold_variabelinfo!$F:$F),0)</f>
        <v>0</v>
      </c>
      <c r="G28" s="98" t="s">
        <v>1134</v>
      </c>
      <c r="H28" s="194" t="b">
        <v>0</v>
      </c>
      <c r="I28" s="58">
        <f t="shared" si="0"/>
        <v>0</v>
      </c>
      <c r="J28" s="58">
        <f t="shared" si="1"/>
        <v>0</v>
      </c>
    </row>
    <row r="29" spans="2:10" ht="27" x14ac:dyDescent="0.3">
      <c r="B29" s="70" t="str">
        <f>VLOOKUP($G29,Dold_variabelinfo!$A:$D,COLUMN(Dold_variabelinfo!$B:$B),0)</f>
        <v>HINNANT</v>
      </c>
      <c r="C29" s="71" t="str">
        <f>VLOOKUP($G29,Dold_variabelinfo!$A:$D,COLUMN(Dold_variabelinfo!$C:$C),0)</f>
        <v xml:space="preserve">Hinnor i skiljeväggen vid  tvillingbörd. </v>
      </c>
      <c r="D29" s="71" t="str">
        <f>VLOOKUP($G29,Dold_variabelinfo!$A:$D,COLUMN(Dold_variabelinfo!$D:$D),0)</f>
        <v>Hinnor i skiljeväggen vid  tvillingbörd. Not. Andra värden förekommer</v>
      </c>
      <c r="E29" s="70" t="str">
        <f>VLOOKUP($G29,Dold_variabelinfo!$A:$F,COLUMN(Dold_variabelinfo!$E:$E),0)</f>
        <v>1994-</v>
      </c>
      <c r="F29" s="71">
        <f>VLOOKUP($G29,Dold_variabelinfo!$A:$F,COLUMN(Dold_variabelinfo!$F:$F),0)</f>
        <v>0</v>
      </c>
      <c r="G29" s="98" t="s">
        <v>1137</v>
      </c>
      <c r="H29" s="194" t="b">
        <v>0</v>
      </c>
      <c r="I29" s="58">
        <f t="shared" si="0"/>
        <v>0</v>
      </c>
      <c r="J29" s="58">
        <f t="shared" si="1"/>
        <v>0</v>
      </c>
    </row>
    <row r="30" spans="2:10" x14ac:dyDescent="0.3">
      <c r="B30" s="70" t="str">
        <f>VLOOKUP($G30,Dold_variabelinfo!$A:$D,COLUMN(Dold_variabelinfo!$B:$B),0)</f>
        <v>HJMASS</v>
      </c>
      <c r="C30" s="71" t="str">
        <f>VLOOKUP($G30,Dold_variabelinfo!$A:$D,COLUMN(Dold_variabelinfo!$C:$C),0)</f>
        <v>Hjärtmassage (minuter)</v>
      </c>
      <c r="D30" s="71" t="str">
        <f>VLOOKUP($G30,Dold_variabelinfo!$A:$D,COLUMN(Dold_variabelinfo!$D:$D),0)</f>
        <v>Upplivningsåtgärder - hjärtmassage,  minuter</v>
      </c>
      <c r="E30" s="70" t="str">
        <f>VLOOKUP($G30,Dold_variabelinfo!$A:$F,COLUMN(Dold_variabelinfo!$E:$E),0)</f>
        <v>1999-</v>
      </c>
      <c r="F30" s="71">
        <f>VLOOKUP($G30,Dold_variabelinfo!$A:$F,COLUMN(Dold_variabelinfo!$F:$F),0)</f>
        <v>0</v>
      </c>
      <c r="G30" s="98" t="s">
        <v>1140</v>
      </c>
      <c r="H30" s="194" t="b">
        <v>0</v>
      </c>
      <c r="I30" s="58">
        <f t="shared" si="0"/>
        <v>0</v>
      </c>
      <c r="J30" s="58">
        <f t="shared" si="1"/>
        <v>0</v>
      </c>
    </row>
    <row r="31" spans="2:10" x14ac:dyDescent="0.3">
      <c r="B31" s="70" t="str">
        <f>VLOOKUP($G31,Dold_variabelinfo!$A:$D,COLUMN(Dold_variabelinfo!$B:$B),0)</f>
        <v>HOMF</v>
      </c>
      <c r="C31" s="71" t="str">
        <f>VLOOKUP($G31,Dold_variabelinfo!$A:$D,COLUMN(Dold_variabelinfo!$C:$C),0)</f>
        <v>Huvudomfång (cm), pediatriskt</v>
      </c>
      <c r="D31" s="71" t="str">
        <f>VLOOKUP($G31,Dold_variabelinfo!$A:$D,COLUMN(Dold_variabelinfo!$D:$D),0)</f>
        <v>Huvudomfång, pediatriskt, cm</v>
      </c>
      <c r="E31" s="70" t="str">
        <f>VLOOKUP($G31,Dold_variabelinfo!$A:$F,COLUMN(Dold_variabelinfo!$E:$E),0)</f>
        <v>1973-</v>
      </c>
      <c r="F31" s="71">
        <f>VLOOKUP($G31,Dold_variabelinfo!$A:$F,COLUMN(Dold_variabelinfo!$F:$F),0)</f>
        <v>0</v>
      </c>
      <c r="G31" s="98" t="s">
        <v>1143</v>
      </c>
      <c r="H31" s="194" t="b">
        <v>0</v>
      </c>
      <c r="I31" s="58">
        <f t="shared" si="0"/>
        <v>0</v>
      </c>
      <c r="J31" s="58">
        <f t="shared" si="1"/>
        <v>0</v>
      </c>
    </row>
    <row r="32" spans="2:10" x14ac:dyDescent="0.3">
      <c r="B32" s="70" t="str">
        <f>VLOOKUP($G32,Dold_variabelinfo!$A:$D,COLUMN(Dold_variabelinfo!$B:$B),0)</f>
        <v>INTUB</v>
      </c>
      <c r="C32" s="71" t="str">
        <f>VLOOKUP($G32,Dold_variabelinfo!$A:$D,COLUMN(Dold_variabelinfo!$C:$C),0)</f>
        <v>Intubation ventilation (minuter)</v>
      </c>
      <c r="D32" s="71" t="str">
        <f>VLOOKUP($G32,Dold_variabelinfo!$A:$D,COLUMN(Dold_variabelinfo!$D:$D),0)</f>
        <v>Upplivningsåtgärder - intubation ventilation, minuter</v>
      </c>
      <c r="E32" s="70" t="str">
        <f>VLOOKUP($G32,Dold_variabelinfo!$A:$F,COLUMN(Dold_variabelinfo!$E:$E),0)</f>
        <v>1999-</v>
      </c>
      <c r="F32" s="71">
        <f>VLOOKUP($G32,Dold_variabelinfo!$A:$F,COLUMN(Dold_variabelinfo!$F:$F),0)</f>
        <v>0</v>
      </c>
      <c r="G32" s="98" t="s">
        <v>1168</v>
      </c>
      <c r="H32" s="194" t="b">
        <v>0</v>
      </c>
      <c r="I32" s="58">
        <f t="shared" si="0"/>
        <v>0</v>
      </c>
      <c r="J32" s="58">
        <f t="shared" si="1"/>
        <v>0</v>
      </c>
    </row>
    <row r="33" spans="2:10" x14ac:dyDescent="0.3">
      <c r="B33" s="70" t="str">
        <f>VLOOKUP($G33,Dold_variabelinfo!$A:$D,COLUMN(Dold_variabelinfo!$B:$B),0)</f>
        <v>KON</v>
      </c>
      <c r="C33" s="71" t="str">
        <f>VLOOKUP($G33,Dold_variabelinfo!$A:$D,COLUMN(Dold_variabelinfo!$C:$C),0)</f>
        <v>Barnets kön</v>
      </c>
      <c r="D33" s="71">
        <f>VLOOKUP($G33,Dold_variabelinfo!$A:$D,COLUMN(Dold_variabelinfo!$D:$D),0)</f>
        <v>0</v>
      </c>
      <c r="E33" s="70" t="str">
        <f>VLOOKUP($G33,Dold_variabelinfo!$A:$F,COLUMN(Dold_variabelinfo!$E:$E),0)</f>
        <v>1973-</v>
      </c>
      <c r="F33" s="71">
        <f>VLOOKUP($G33,Dold_variabelinfo!$A:$F,COLUMN(Dold_variabelinfo!$F:$F),0)</f>
        <v>0</v>
      </c>
      <c r="G33" s="98" t="s">
        <v>1184</v>
      </c>
      <c r="H33" s="194" t="b">
        <v>0</v>
      </c>
      <c r="I33" s="58">
        <f t="shared" si="0"/>
        <v>0</v>
      </c>
      <c r="J33" s="58">
        <f t="shared" si="1"/>
        <v>0</v>
      </c>
    </row>
    <row r="34" spans="2:10" x14ac:dyDescent="0.3">
      <c r="B34" s="70" t="str">
        <f>VLOOKUP($G34,Dold_variabelinfo!$A:$D,COLUMN(Dold_variabelinfo!$B:$B),0)</f>
        <v>KVITAMIN</v>
      </c>
      <c r="C34" s="71" t="str">
        <f>VLOOKUP($G34,Dold_variabelinfo!$A:$D,COLUMN(Dold_variabelinfo!$C:$C),0)</f>
        <v>K-vitamin</v>
      </c>
      <c r="D34" s="71">
        <f>VLOOKUP($G34,Dold_variabelinfo!$A:$D,COLUMN(Dold_variabelinfo!$D:$D),0)</f>
        <v>0</v>
      </c>
      <c r="E34" s="70" t="str">
        <f>VLOOKUP($G34,Dold_variabelinfo!$A:$F,COLUMN(Dold_variabelinfo!$E:$E),0)</f>
        <v>1999-</v>
      </c>
      <c r="F34" s="71">
        <f>VLOOKUP($G34,Dold_variabelinfo!$A:$F,COLUMN(Dold_variabelinfo!$F:$F),0)</f>
        <v>0</v>
      </c>
      <c r="G34" s="98" t="s">
        <v>1189</v>
      </c>
      <c r="H34" s="194" t="b">
        <v>0</v>
      </c>
      <c r="I34" s="58">
        <f t="shared" si="0"/>
        <v>0</v>
      </c>
      <c r="J34" s="58">
        <f t="shared" si="1"/>
        <v>0</v>
      </c>
    </row>
    <row r="35" spans="2:10" ht="27" x14ac:dyDescent="0.3">
      <c r="B35" s="70" t="str">
        <f>VLOOKUP($G35,Dold_variabelinfo!$A:$D,COLUMN(Dold_variabelinfo!$B:$B),0)</f>
        <v>MISSB</v>
      </c>
      <c r="C35" s="71" t="str">
        <f>VLOOKUP($G35,Dold_variabelinfo!$A:$D,COLUMN(Dold_variabelinfo!$C:$C),0)</f>
        <v>Finns missbildningsdiagnos</v>
      </c>
      <c r="D35" s="71" t="str">
        <f>VLOOKUP($G35,Dold_variabelinfo!$A:$D,COLUMN(Dold_variabelinfo!$D:$D),0)</f>
        <v>Missbildningsdiagnos. Not. Om barnet har ICD8- eller ICD9-diagnos i intervallet 740-759 eller ICD10-diagnos Q00-Q99</v>
      </c>
      <c r="E35" s="70" t="str">
        <f>VLOOKUP($G35,Dold_variabelinfo!$A:$F,COLUMN(Dold_variabelinfo!$E:$E),0)</f>
        <v>1973-</v>
      </c>
      <c r="F35" s="71">
        <f>VLOOKUP($G35,Dold_variabelinfo!$A:$F,COLUMN(Dold_variabelinfo!$F:$F),0)</f>
        <v>0</v>
      </c>
      <c r="G35" s="98" t="s">
        <v>1224</v>
      </c>
      <c r="H35" s="194" t="b">
        <v>0</v>
      </c>
      <c r="I35" s="58">
        <f t="shared" si="0"/>
        <v>0</v>
      </c>
      <c r="J35" s="58">
        <f t="shared" si="1"/>
        <v>0</v>
      </c>
    </row>
    <row r="36" spans="2:10" ht="27" x14ac:dyDescent="0.3">
      <c r="B36" s="70" t="str">
        <f>VLOOKUP($G36,Dold_variabelinfo!$A:$D,COLUMN(Dold_variabelinfo!$B:$B),0)</f>
        <v>MLGA</v>
      </c>
      <c r="C36" s="71" t="str">
        <f>VLOOKUP($G36,Dold_variabelinfo!$A:$D,COLUMN(Dold_variabelinfo!$C:$C),0)</f>
        <v xml:space="preserve">Tung för tiden, LGA </v>
      </c>
      <c r="D36" s="71" t="str">
        <f>VLOOKUP($G36,Dold_variabelinfo!$A:$D,COLUMN(Dold_variabelinfo!$D:$D),0)</f>
        <v>Tung för tiden, LGA. Not. Skattningen har baserats på Marsal et als metod. Endast enkelbörder</v>
      </c>
      <c r="E36" s="70" t="str">
        <f>VLOOKUP($G36,Dold_variabelinfo!$A:$F,COLUMN(Dold_variabelinfo!$E:$E),0)</f>
        <v>1973-</v>
      </c>
      <c r="F36" s="71">
        <f>VLOOKUP($G36,Dold_variabelinfo!$A:$F,COLUMN(Dold_variabelinfo!$F:$F),0)</f>
        <v>0</v>
      </c>
      <c r="G36" s="98" t="s">
        <v>1230</v>
      </c>
      <c r="H36" s="194" t="b">
        <v>0</v>
      </c>
      <c r="I36" s="58">
        <f t="shared" si="0"/>
        <v>0</v>
      </c>
      <c r="J36" s="58">
        <f t="shared" si="1"/>
        <v>0</v>
      </c>
    </row>
    <row r="37" spans="2:10" ht="27" x14ac:dyDescent="0.3">
      <c r="B37" s="70" t="str">
        <f>VLOOKUP($G37,Dold_variabelinfo!$A:$D,COLUMN(Dold_variabelinfo!$B:$B),0)</f>
        <v>MSGA</v>
      </c>
      <c r="C37" s="71" t="str">
        <f>VLOOKUP($G37,Dold_variabelinfo!$A:$D,COLUMN(Dold_variabelinfo!$C:$C),0)</f>
        <v xml:space="preserve">Lätt för tiden, SGA </v>
      </c>
      <c r="D37" s="71" t="str">
        <f>VLOOKUP($G37,Dold_variabelinfo!$A:$D,COLUMN(Dold_variabelinfo!$D:$D),0)</f>
        <v>Lätt för tiden, SGA. Not. Skattningen har baserats på Marsal et als metod. Endast enkelbörder</v>
      </c>
      <c r="E37" s="70" t="str">
        <f>VLOOKUP($G37,Dold_variabelinfo!$A:$F,COLUMN(Dold_variabelinfo!$E:$E),0)</f>
        <v>1973-</v>
      </c>
      <c r="F37" s="71">
        <f>VLOOKUP($G37,Dold_variabelinfo!$A:$F,COLUMN(Dold_variabelinfo!$F:$F),0)</f>
        <v>0</v>
      </c>
      <c r="G37" s="98" t="s">
        <v>1238</v>
      </c>
      <c r="H37" s="194" t="b">
        <v>0</v>
      </c>
      <c r="I37" s="58">
        <f t="shared" si="0"/>
        <v>0</v>
      </c>
      <c r="J37" s="58">
        <f t="shared" si="1"/>
        <v>0</v>
      </c>
    </row>
    <row r="38" spans="2:10" x14ac:dyDescent="0.3">
      <c r="B38" s="70" t="str">
        <f>VLOOKUP($G38,Dold_variabelinfo!$A:$D,COLUMN(Dold_variabelinfo!$B:$B),0)</f>
        <v>OBDUKT</v>
      </c>
      <c r="C38" s="71" t="str">
        <f>VLOOKUP($G38,Dold_variabelinfo!$A:$D,COLUMN(Dold_variabelinfo!$C:$C),0)</f>
        <v>Obduktion, barnet</v>
      </c>
      <c r="D38" s="71">
        <f>VLOOKUP($G38,Dold_variabelinfo!$A:$D,COLUMN(Dold_variabelinfo!$D:$D),0)</f>
        <v>0</v>
      </c>
      <c r="E38" s="70" t="str">
        <f>VLOOKUP($G38,Dold_variabelinfo!$A:$F,COLUMN(Dold_variabelinfo!$E:$E),0)</f>
        <v>1973-</v>
      </c>
      <c r="F38" s="71">
        <f>VLOOKUP($G38,Dold_variabelinfo!$A:$F,COLUMN(Dold_variabelinfo!$F:$F),0)</f>
        <v>0</v>
      </c>
      <c r="G38" s="98" t="s">
        <v>1263</v>
      </c>
      <c r="H38" s="194" t="b">
        <v>0</v>
      </c>
      <c r="I38" s="58">
        <f t="shared" si="0"/>
        <v>0</v>
      </c>
      <c r="J38" s="58">
        <f t="shared" si="1"/>
        <v>0</v>
      </c>
    </row>
    <row r="39" spans="2:10" ht="27" x14ac:dyDescent="0.3">
      <c r="B39" s="70" t="str">
        <f>VLOOKUP($G39,Dold_variabelinfo!$A:$D,COLUMN(Dold_variabelinfo!$B:$B),0)</f>
        <v>PARITET</v>
      </c>
      <c r="C39" s="71" t="str">
        <f>VLOOKUP($G39,Dold_variabelinfo!$A:$D,COLUMN(Dold_variabelinfo!$C:$C),0)</f>
        <v>Paritet, barnets ordningsnummer</v>
      </c>
      <c r="D39" s="71" t="str">
        <f>VLOOKUP($G39,Dold_variabelinfo!$A:$D,COLUMN(Dold_variabelinfo!$D:$D),0)</f>
        <v>Barnets ordningsnummer. Not. Baserat på moderns antal tidigare födda barn inklusive aktuell födsel</v>
      </c>
      <c r="E39" s="70" t="str">
        <f>VLOOKUP($G39,Dold_variabelinfo!$A:$F,COLUMN(Dold_variabelinfo!$E:$E),0)</f>
        <v>1973-</v>
      </c>
      <c r="F39" s="71" t="str">
        <f>VLOOKUP($G39,Dold_variabelinfo!$A:$F,COLUMN(Dold_variabelinfo!$F:$F),0)</f>
        <v>Uppgift hämtad från SCB och MFR</v>
      </c>
      <c r="G39" s="98" t="s">
        <v>1294</v>
      </c>
      <c r="H39" s="194" t="b">
        <v>0</v>
      </c>
      <c r="I39" s="58">
        <f t="shared" si="0"/>
        <v>0</v>
      </c>
      <c r="J39" s="58">
        <f t="shared" si="1"/>
        <v>0</v>
      </c>
    </row>
    <row r="40" spans="2:10" x14ac:dyDescent="0.3">
      <c r="B40" s="70" t="str">
        <f>VLOOKUP($G40,Dold_variabelinfo!$A:$D,COLUMN(Dold_variabelinfo!$B:$B),0)</f>
        <v>VENT</v>
      </c>
      <c r="C40" s="71" t="str">
        <f>VLOOKUP($G40,Dold_variabelinfo!$A:$D,COLUMN(Dold_variabelinfo!$C:$C),0)</f>
        <v>Ventilation på mask (minuter)</v>
      </c>
      <c r="D40" s="71" t="str">
        <f>VLOOKUP($G40,Dold_variabelinfo!$A:$D,COLUMN(Dold_variabelinfo!$D:$D),0)</f>
        <v>Upplivningsåtgärder - ventilation på mask, minuter</v>
      </c>
      <c r="E40" s="70" t="str">
        <f>VLOOKUP($G40,Dold_variabelinfo!$A:$F,COLUMN(Dold_variabelinfo!$E:$E),0)</f>
        <v>1999-</v>
      </c>
      <c r="F40" s="71">
        <f>VLOOKUP($G40,Dold_variabelinfo!$A:$F,COLUMN(Dold_variabelinfo!$F:$F),0)</f>
        <v>0</v>
      </c>
      <c r="G40" s="98" t="s">
        <v>1431</v>
      </c>
      <c r="H40" s="194" t="b">
        <v>0</v>
      </c>
      <c r="I40" s="58">
        <f t="shared" si="0"/>
        <v>0</v>
      </c>
      <c r="J40" s="58">
        <f t="shared" si="1"/>
        <v>0</v>
      </c>
    </row>
    <row r="41" spans="2:10" x14ac:dyDescent="0.3">
      <c r="B41" s="70"/>
      <c r="C41" s="71"/>
      <c r="D41" s="71"/>
      <c r="E41" s="70"/>
      <c r="F41" s="71"/>
      <c r="G41" s="98"/>
      <c r="I41" s="58"/>
      <c r="J41" s="58"/>
    </row>
    <row r="42" spans="2:10" ht="17.25" x14ac:dyDescent="0.3">
      <c r="B42" s="107" t="s">
        <v>892</v>
      </c>
      <c r="C42" s="107"/>
      <c r="D42" s="104"/>
      <c r="E42" s="98"/>
      <c r="F42" s="104"/>
      <c r="G42" s="98"/>
    </row>
    <row r="43" spans="2:10" ht="17.25" x14ac:dyDescent="0.3">
      <c r="B43" s="96" t="s">
        <v>893</v>
      </c>
      <c r="C43" s="107"/>
      <c r="D43" s="104"/>
      <c r="E43" s="98"/>
      <c r="F43" s="104"/>
      <c r="G43" s="98"/>
    </row>
    <row r="44" spans="2:10" ht="27" x14ac:dyDescent="0.3">
      <c r="B44" s="113" t="str">
        <f>VLOOKUP($G44,Dold_variabelinfo!$A:$D,COLUMN(Dold_variabelinfo!$B:$B),0)</f>
        <v>BFODDAT</v>
      </c>
      <c r="C44" s="114" t="str">
        <f>VLOOKUP($G44,Dold_variabelinfo!$A:$D,COLUMN(Dold_variabelinfo!$C:$C),0)</f>
        <v>Barnets födelsedatum (Lämnas ut som År-Mån)</v>
      </c>
      <c r="D44" s="114" t="str">
        <f>VLOOKUP($G44,Dold_variabelinfo!$A:$D,COLUMN(Dold_variabelinfo!$D:$D),0)</f>
        <v>Barnets födelsedatum, alfanumeriskt</v>
      </c>
      <c r="E44" s="113" t="str">
        <f>VLOOKUP($G44,Dold_variabelinfo!$A:$F,COLUMN(Dold_variabelinfo!$E:$E),0)</f>
        <v>1973-</v>
      </c>
      <c r="F44" s="114" t="str">
        <f>VLOOKUP($G44,Dold_variabelinfo!$A:$F,COLUMN(Dold_variabelinfo!$F:$F),0)</f>
        <v xml:space="preserve">För fullständigt datum krävs särskild motivering </v>
      </c>
      <c r="G44" s="98" t="s">
        <v>997</v>
      </c>
      <c r="H44" s="194" t="b">
        <v>0</v>
      </c>
      <c r="I44" s="58">
        <f t="shared" ref="I44" si="2">IF(H44,1,0)</f>
        <v>0</v>
      </c>
      <c r="J44" s="58">
        <f t="shared" ref="J44" si="3">I44</f>
        <v>0</v>
      </c>
    </row>
    <row r="45" spans="2:10" ht="27" x14ac:dyDescent="0.3">
      <c r="B45" s="113" t="str">
        <f>VLOOKUP($G45,Dold_variabelinfo!$A:$D,COLUMN(Dold_variabelinfo!$B:$B),0)</f>
        <v>BFODDATN</v>
      </c>
      <c r="C45" s="114" t="str">
        <f>VLOOKUP($G45,Dold_variabelinfo!$A:$D,COLUMN(Dold_variabelinfo!$C:$C),0)</f>
        <v>Barnets födelsedatum (Lämnas ut som År-Mån)</v>
      </c>
      <c r="D45" s="114" t="str">
        <f>VLOOKUP($G45,Dold_variabelinfo!$A:$D,COLUMN(Dold_variabelinfo!$D:$D),0)</f>
        <v>Barnets födelsedatum, numeriskt</v>
      </c>
      <c r="E45" s="113" t="str">
        <f>VLOOKUP($G45,Dold_variabelinfo!$A:$F,COLUMN(Dold_variabelinfo!$E:$E),0)</f>
        <v>1973-</v>
      </c>
      <c r="F45" s="114" t="str">
        <f>VLOOKUP($G45,Dold_variabelinfo!$A:$F,COLUMN(Dold_variabelinfo!$F:$F),0)</f>
        <v xml:space="preserve">För fullständigt datum krävs särskild motivering </v>
      </c>
      <c r="G45" s="98" t="s">
        <v>999</v>
      </c>
      <c r="H45" s="194" t="b">
        <v>0</v>
      </c>
      <c r="I45" s="58">
        <f>IF(H45,1,0)</f>
        <v>0</v>
      </c>
      <c r="J45" s="58">
        <f>I45</f>
        <v>0</v>
      </c>
    </row>
    <row r="46" spans="2:10" s="97" customFormat="1" x14ac:dyDescent="0.3">
      <c r="B46" s="102"/>
      <c r="C46" s="102"/>
      <c r="D46" s="95"/>
      <c r="E46" s="102"/>
      <c r="F46" s="95"/>
      <c r="G46" s="102"/>
    </row>
    <row r="47" spans="2:10" x14ac:dyDescent="0.3">
      <c r="B47" s="108" t="s">
        <v>1615</v>
      </c>
      <c r="C47" s="98"/>
      <c r="D47" s="104"/>
      <c r="E47" s="98"/>
      <c r="F47" s="104"/>
      <c r="G47" s="98"/>
    </row>
    <row r="48" spans="2:10" x14ac:dyDescent="0.3">
      <c r="B48" s="70" t="str">
        <f>VLOOKUP($G48,Dold_variabelinfo!$A:$D,COLUMN(Dold_variabelinfo!$B:$B),0)</f>
        <v>AKUPUNKT</v>
      </c>
      <c r="C48" s="71" t="str">
        <f>VLOOKUP($G48,Dold_variabelinfo!$A:$D,COLUMN(Dold_variabelinfo!$C:$C),0)</f>
        <v>Akupunktur</v>
      </c>
      <c r="D48" s="71" t="str">
        <f>VLOOKUP($G48,Dold_variabelinfo!$A:$D,COLUMN(Dold_variabelinfo!$D:$D),0)</f>
        <v>Smärtlindring - akupunktur</v>
      </c>
      <c r="E48" s="70" t="str">
        <f>VLOOKUP($G48,Dold_variabelinfo!$A:$F,COLUMN(Dold_variabelinfo!$E:$E),0)</f>
        <v>1994-</v>
      </c>
      <c r="F48" s="71">
        <f>VLOOKUP($G48,Dold_variabelinfo!$A:$F,COLUMN(Dold_variabelinfo!$F:$F),0)</f>
        <v>0</v>
      </c>
      <c r="G48" s="98" t="s">
        <v>930</v>
      </c>
      <c r="H48" s="194" t="b">
        <v>0</v>
      </c>
      <c r="I48" s="58">
        <f t="shared" ref="I48:I105" si="4">IF(H48,1,0)</f>
        <v>0</v>
      </c>
      <c r="J48" s="58">
        <f t="shared" ref="J48:J105" si="5">I48</f>
        <v>0</v>
      </c>
    </row>
    <row r="49" spans="2:10" x14ac:dyDescent="0.3">
      <c r="B49" s="70" t="str">
        <f>VLOOKUP($G49,Dold_variabelinfo!$A:$D,COLUMN(Dold_variabelinfo!$B:$B),0)</f>
        <v>ANNANSML</v>
      </c>
      <c r="C49" s="71" t="str">
        <f>VLOOKUP($G49,Dold_variabelinfo!$A:$D,COLUMN(Dold_variabelinfo!$C:$C),0)</f>
        <v>Annan smärtlindring</v>
      </c>
      <c r="D49" s="71" t="str">
        <f>VLOOKUP($G49,Dold_variabelinfo!$A:$D,COLUMN(Dold_variabelinfo!$D:$D),0)</f>
        <v>Smärtlindring - annan</v>
      </c>
      <c r="E49" s="70" t="str">
        <f>VLOOKUP($G49,Dold_variabelinfo!$A:$F,COLUMN(Dold_variabelinfo!$E:$E),0)</f>
        <v>1982-</v>
      </c>
      <c r="F49" s="71">
        <f>VLOOKUP($G49,Dold_variabelinfo!$A:$F,COLUMN(Dold_variabelinfo!$F:$F),0)</f>
        <v>0</v>
      </c>
      <c r="G49" s="98" t="s">
        <v>946</v>
      </c>
      <c r="H49" s="194" t="b">
        <v>0</v>
      </c>
      <c r="I49" s="58">
        <f t="shared" si="4"/>
        <v>0</v>
      </c>
      <c r="J49" s="58">
        <f t="shared" si="5"/>
        <v>0</v>
      </c>
    </row>
    <row r="50" spans="2:10" x14ac:dyDescent="0.3">
      <c r="B50" s="70" t="str">
        <f>VLOOKUP($G50,Dold_variabelinfo!$A:$D,COLUMN(Dold_variabelinfo!$B:$B),0)</f>
        <v>BAD</v>
      </c>
      <c r="C50" s="71" t="str">
        <f>VLOOKUP($G50,Dold_variabelinfo!$A:$D,COLUMN(Dold_variabelinfo!$C:$C),0)</f>
        <v>Bad</v>
      </c>
      <c r="D50" s="71" t="str">
        <f>VLOOKUP($G50,Dold_variabelinfo!$A:$D,COLUMN(Dold_variabelinfo!$D:$D),0)</f>
        <v xml:space="preserve">Smärtlindring - bad </v>
      </c>
      <c r="E50" s="70" t="str">
        <f>VLOOKUP($G50,Dold_variabelinfo!$A:$F,COLUMN(Dold_variabelinfo!$E:$E),0)</f>
        <v>1994-</v>
      </c>
      <c r="F50" s="71">
        <f>VLOOKUP($G50,Dold_variabelinfo!$A:$F,COLUMN(Dold_variabelinfo!$F:$F),0)</f>
        <v>0</v>
      </c>
      <c r="G50" s="98" t="s">
        <v>976</v>
      </c>
      <c r="H50" s="194" t="b">
        <v>0</v>
      </c>
      <c r="I50" s="58">
        <f t="shared" si="4"/>
        <v>0</v>
      </c>
      <c r="J50" s="58">
        <f t="shared" si="5"/>
        <v>0</v>
      </c>
    </row>
    <row r="51" spans="2:10" x14ac:dyDescent="0.3">
      <c r="B51" s="70" t="str">
        <f>VLOOKUP($G51,Dold_variabelinfo!$A:$D,COLUMN(Dold_variabelinfo!$B:$B),0)</f>
        <v>BJUDNING</v>
      </c>
      <c r="C51" s="71" t="str">
        <f>VLOOKUP($G51,Dold_variabelinfo!$A:$D,COLUMN(Dold_variabelinfo!$C:$C),0)</f>
        <v xml:space="preserve">Bjudning eller läge oavsett förlossningssätt. </v>
      </c>
      <c r="D51" s="71" t="str">
        <f>VLOOKUP($G51,Dold_variabelinfo!$A:$D,COLUMN(Dold_variabelinfo!$D:$D),0)</f>
        <v>Bjudning eller fosterläge oavsett förlossningssätt</v>
      </c>
      <c r="E51" s="70" t="str">
        <f>VLOOKUP($G51,Dold_variabelinfo!$A:$F,COLUMN(Dold_variabelinfo!$E:$E),0)</f>
        <v>1973-</v>
      </c>
      <c r="F51" s="71">
        <f>VLOOKUP($G51,Dold_variabelinfo!$A:$F,COLUMN(Dold_variabelinfo!$F:$F),0)</f>
        <v>0</v>
      </c>
      <c r="G51" s="98" t="s">
        <v>1001</v>
      </c>
      <c r="H51" s="194" t="b">
        <v>0</v>
      </c>
      <c r="I51" s="58">
        <f t="shared" si="4"/>
        <v>0</v>
      </c>
      <c r="J51" s="58">
        <f t="shared" si="5"/>
        <v>0</v>
      </c>
    </row>
    <row r="52" spans="2:10" ht="40.5" x14ac:dyDescent="0.3">
      <c r="B52" s="70" t="str">
        <f>VLOOKUP($G52,Dold_variabelinfo!$A:$D,COLUMN(Dold_variabelinfo!$B:$B),0)</f>
        <v>CERVIX</v>
      </c>
      <c r="C52" s="71" t="str">
        <f>VLOOKUP($G52,Dold_variabelinfo!$A:$D,COLUMN(Dold_variabelinfo!$C:$C),0)</f>
        <v>Bristningar - cervix</v>
      </c>
      <c r="D52" s="71" t="str">
        <f>VLOOKUP($G52,Dold_variabelinfo!$A:$D,COLUMN(Dold_variabelinfo!$D:$D),0)</f>
        <v>Bristningar - Cervix. Not. Uppgift noterad i kryssruta i journalen. Kompletteras med fördel med ICD-kod (moderns diagnoser vid förlossning)</v>
      </c>
      <c r="E52" s="70" t="str">
        <f>VLOOKUP($G52,Dold_variabelinfo!$A:$F,COLUMN(Dold_variabelinfo!$E:$E),0)</f>
        <v>1999-</v>
      </c>
      <c r="F52" s="71">
        <f>VLOOKUP($G52,Dold_variabelinfo!$A:$F,COLUMN(Dold_variabelinfo!$F:$F),0)</f>
        <v>0</v>
      </c>
      <c r="G52" s="98" t="s">
        <v>1038</v>
      </c>
      <c r="H52" s="194" t="b">
        <v>0</v>
      </c>
      <c r="I52" s="58">
        <f t="shared" si="4"/>
        <v>0</v>
      </c>
      <c r="J52" s="58">
        <f t="shared" si="5"/>
        <v>0</v>
      </c>
    </row>
    <row r="53" spans="2:10" x14ac:dyDescent="0.3">
      <c r="B53" s="70" t="str">
        <f>VLOOKUP($G53,Dold_variabelinfo!$A:$D,COLUMN(Dold_variabelinfo!$B:$B),0)</f>
        <v>CREATION_DATE</v>
      </c>
      <c r="C53" s="71" t="str">
        <f>VLOOKUP($G53,Dold_variabelinfo!$A:$D,COLUMN(Dold_variabelinfo!$C:$C),0)</f>
        <v>Datum posten skapades</v>
      </c>
      <c r="D53" s="71">
        <f>VLOOKUP($G53,Dold_variabelinfo!$A:$D,COLUMN(Dold_variabelinfo!$D:$D),0)</f>
        <v>0</v>
      </c>
      <c r="E53" s="70" t="str">
        <f>VLOOKUP($G53,Dold_variabelinfo!$A:$F,COLUMN(Dold_variabelinfo!$E:$E),0)</f>
        <v>1973-</v>
      </c>
      <c r="F53" s="71">
        <f>VLOOKUP($G53,Dold_variabelinfo!$A:$F,COLUMN(Dold_variabelinfo!$F:$F),0)</f>
        <v>0</v>
      </c>
      <c r="G53" s="102" t="s">
        <v>1046</v>
      </c>
      <c r="H53" s="194" t="b">
        <v>0</v>
      </c>
      <c r="I53" s="58">
        <f t="shared" si="4"/>
        <v>0</v>
      </c>
      <c r="J53" s="58">
        <f t="shared" si="5"/>
        <v>0</v>
      </c>
    </row>
    <row r="54" spans="2:10" x14ac:dyDescent="0.3">
      <c r="B54" s="70" t="str">
        <f>VLOOKUP($G54,Dold_variabelinfo!$A:$D,COLUMN(Dold_variabelinfo!$B:$B),0)</f>
        <v>DISTRIKT</v>
      </c>
      <c r="C54" s="71" t="str">
        <f>VLOOKUP($G54,Dold_variabelinfo!$A:$D,COLUMN(Dold_variabelinfo!$C:$C),0)</f>
        <v>Distrikstkod</v>
      </c>
      <c r="D54" s="71">
        <f>VLOOKUP($G54,Dold_variabelinfo!$A:$D,COLUMN(Dold_variabelinfo!$D:$D),0)</f>
        <v>0</v>
      </c>
      <c r="E54" s="70" t="str">
        <f>VLOOKUP($G54,Dold_variabelinfo!$A:$F,COLUMN(Dold_variabelinfo!$E:$E),0)</f>
        <v>2016-</v>
      </c>
      <c r="F54" s="71" t="str">
        <f>VLOOKUP($G54,Dold_variabelinfo!$A:$F,COLUMN(Dold_variabelinfo!$F:$F),0)</f>
        <v>Uppgift från SCB</v>
      </c>
      <c r="G54" s="102" t="s">
        <v>1065</v>
      </c>
      <c r="H54" s="194" t="b">
        <v>0</v>
      </c>
      <c r="I54" s="58">
        <f t="shared" si="4"/>
        <v>0</v>
      </c>
      <c r="J54" s="58">
        <f t="shared" si="5"/>
        <v>0</v>
      </c>
    </row>
    <row r="55" spans="2:10" ht="27" x14ac:dyDescent="0.3">
      <c r="B55" s="70" t="str">
        <f>VLOOKUP($G55,Dold_variabelinfo!$A:$D,COLUMN(Dold_variabelinfo!$B:$B),0)</f>
        <v>ELEKAKUT</v>
      </c>
      <c r="C55" s="71" t="str">
        <f>VLOOKUP($G55,Dold_variabelinfo!$A:$D,COLUMN(Dold_variabelinfo!$C:$C),0)</f>
        <v>Elektiv eller akut sectio</v>
      </c>
      <c r="D55" s="71" t="str">
        <f>VLOOKUP($G55,Dold_variabelinfo!$A:$D,COLUMN(Dold_variabelinfo!$D:$D),0)</f>
        <v xml:space="preserve">Elektivt/planerat eller akut sectio/kejsarsnitt. Uppgift där förlossning startat med kejsarsnitt före värkdebut </v>
      </c>
      <c r="E55" s="70" t="str">
        <f>VLOOKUP($G55,Dold_variabelinfo!$A:$F,COLUMN(Dold_variabelinfo!$E:$E),0)</f>
        <v>1999-</v>
      </c>
      <c r="F55" s="71">
        <f>VLOOKUP($G55,Dold_variabelinfo!$A:$F,COLUMN(Dold_variabelinfo!$F:$F),0)</f>
        <v>0</v>
      </c>
      <c r="G55" s="102" t="s">
        <v>1076</v>
      </c>
      <c r="H55" s="194" t="b">
        <v>0</v>
      </c>
      <c r="I55" s="58">
        <f t="shared" si="4"/>
        <v>0</v>
      </c>
      <c r="J55" s="58">
        <f t="shared" si="5"/>
        <v>0</v>
      </c>
    </row>
    <row r="56" spans="2:10" x14ac:dyDescent="0.3">
      <c r="B56" s="70" t="str">
        <f>VLOOKUP($G56,Dold_variabelinfo!$A:$D,COLUMN(Dold_variabelinfo!$B:$B),0)</f>
        <v>EPIBL</v>
      </c>
      <c r="C56" s="71" t="str">
        <f>VLOOKUP($G56,Dold_variabelinfo!$A:$D,COLUMN(Dold_variabelinfo!$C:$C),0)</f>
        <v>Epiduralblockad</v>
      </c>
      <c r="D56" s="71" t="str">
        <f>VLOOKUP($G56,Dold_variabelinfo!$A:$D,COLUMN(Dold_variabelinfo!$D:$D),0)</f>
        <v>Smärtlindring - Epiduralblockad/epiduralbedövning (EDA)</v>
      </c>
      <c r="E56" s="70" t="str">
        <f>VLOOKUP($G56,Dold_variabelinfo!$A:$F,COLUMN(Dold_variabelinfo!$E:$E),0)</f>
        <v>1973-</v>
      </c>
      <c r="F56" s="71">
        <f>VLOOKUP($G56,Dold_variabelinfo!$A:$F,COLUMN(Dold_variabelinfo!$F:$F),0)</f>
        <v>0</v>
      </c>
      <c r="G56" s="102" t="s">
        <v>1079</v>
      </c>
      <c r="H56" s="194" t="b">
        <v>0</v>
      </c>
      <c r="I56" s="58">
        <f t="shared" si="4"/>
        <v>0</v>
      </c>
      <c r="J56" s="58">
        <f t="shared" si="5"/>
        <v>0</v>
      </c>
    </row>
    <row r="57" spans="2:10" x14ac:dyDescent="0.3">
      <c r="B57" s="70" t="str">
        <f>VLOOKUP($G57,Dold_variabelinfo!$A:$D,COLUMN(Dold_variabelinfo!$B:$B),0)</f>
        <v>FLINDUKT</v>
      </c>
      <c r="C57" s="71" t="str">
        <f>VLOOKUP($G57,Dold_variabelinfo!$A:$D,COLUMN(Dold_variabelinfo!$C:$C),0)</f>
        <v>Förlossningen startar med induktion</v>
      </c>
      <c r="D57" s="71" t="str">
        <f>VLOOKUP($G57,Dold_variabelinfo!$A:$D,COLUMN(Dold_variabelinfo!$D:$D),0)</f>
        <v>Förlossningen har startat med induktion</v>
      </c>
      <c r="E57" s="70" t="str">
        <f>VLOOKUP($G57,Dold_variabelinfo!$A:$F,COLUMN(Dold_variabelinfo!$E:$E),0)</f>
        <v>1990-</v>
      </c>
      <c r="F57" s="71">
        <f>VLOOKUP($G57,Dold_variabelinfo!$A:$F,COLUMN(Dold_variabelinfo!$F:$F),0)</f>
        <v>0</v>
      </c>
      <c r="G57" s="98" t="s">
        <v>1093</v>
      </c>
      <c r="H57" s="194" t="b">
        <v>0</v>
      </c>
      <c r="I57" s="58">
        <f t="shared" si="4"/>
        <v>0</v>
      </c>
      <c r="J57" s="58">
        <f t="shared" si="5"/>
        <v>0</v>
      </c>
    </row>
    <row r="58" spans="2:10" ht="27" x14ac:dyDescent="0.3">
      <c r="B58" s="70" t="str">
        <f>VLOOKUP($G58,Dold_variabelinfo!$A:$D,COLUMN(Dold_variabelinfo!$B:$B),0)</f>
        <v>FLOP</v>
      </c>
      <c r="C58" s="71" t="str">
        <f>VLOOKUP($G58,Dold_variabelinfo!$A:$D,COLUMN(Dold_variabelinfo!$C:$C),0)</f>
        <v xml:space="preserve">Förlossningsoperation </v>
      </c>
      <c r="D58" s="71" t="str">
        <f>VLOOKUP($G58,Dold_variabelinfo!$A:$D,COLUMN(Dold_variabelinfo!$D:$D),0)</f>
        <v>Förlossningsoperation (annan än kejsarsnitt, sugklocka, tång)</v>
      </c>
      <c r="E58" s="70" t="str">
        <f>VLOOKUP($G58,Dold_variabelinfo!$A:$F,COLUMN(Dold_variabelinfo!$E:$E),0)</f>
        <v>1999-</v>
      </c>
      <c r="F58" s="71">
        <f>VLOOKUP($G58,Dold_variabelinfo!$A:$F,COLUMN(Dold_variabelinfo!$F:$F),0)</f>
        <v>0</v>
      </c>
      <c r="G58" s="98" t="s">
        <v>1098</v>
      </c>
      <c r="H58" s="194" t="b">
        <v>0</v>
      </c>
      <c r="I58" s="58">
        <f t="shared" si="4"/>
        <v>0</v>
      </c>
      <c r="J58" s="58">
        <f t="shared" si="5"/>
        <v>0</v>
      </c>
    </row>
    <row r="59" spans="2:10" ht="27" x14ac:dyDescent="0.3">
      <c r="B59" s="70" t="str">
        <f>VLOOKUP($G59,Dold_variabelinfo!$A:$D,COLUMN(Dold_variabelinfo!$B:$B),0)</f>
        <v>FLOP1-FLOP12</v>
      </c>
      <c r="C59" s="71" t="str">
        <f>VLOOKUP($G59,Dold_variabelinfo!$A:$D,COLUMN(Dold_variabelinfo!$C:$C),0)</f>
        <v>Moderns operation eller åtgärd 1-12</v>
      </c>
      <c r="D59" s="71" t="str">
        <f>VLOOKUP($G59,Dold_variabelinfo!$A:$D,COLUMN(Dold_variabelinfo!$D:$D),0)</f>
        <v>Moderns operation eller vårdåtgärd 1-12 vid förlossning  (KVÅ-kod)</v>
      </c>
      <c r="E59" s="70" t="str">
        <f>VLOOKUP($G59,Dold_variabelinfo!$A:$F,COLUMN(Dold_variabelinfo!$E:$E),0)</f>
        <v xml:space="preserve">1973-1986, 1999- </v>
      </c>
      <c r="F59" s="71">
        <f>VLOOKUP($G59,Dold_variabelinfo!$A:$F,COLUMN(Dold_variabelinfo!$F:$F),0)</f>
        <v>0</v>
      </c>
      <c r="G59" s="98" t="s">
        <v>1596</v>
      </c>
      <c r="H59" s="194" t="b">
        <v>0</v>
      </c>
      <c r="I59" s="58">
        <f t="shared" si="4"/>
        <v>0</v>
      </c>
      <c r="J59" s="58">
        <f t="shared" si="5"/>
        <v>0</v>
      </c>
    </row>
    <row r="60" spans="2:10" x14ac:dyDescent="0.3">
      <c r="B60" s="70" t="str">
        <f>VLOOKUP($G60,Dold_variabelinfo!$A:$D,COLUMN(Dold_variabelinfo!$B:$B),0)</f>
        <v>FLSPONT</v>
      </c>
      <c r="C60" s="71" t="str">
        <f>VLOOKUP($G60,Dold_variabelinfo!$A:$D,COLUMN(Dold_variabelinfo!$C:$C),0)</f>
        <v>Förlossningen startar spontant</v>
      </c>
      <c r="D60" s="71" t="str">
        <f>VLOOKUP($G60,Dold_variabelinfo!$A:$D,COLUMN(Dold_variabelinfo!$D:$D),0)</f>
        <v>Förlossningen har startat spontant</v>
      </c>
      <c r="E60" s="70" t="str">
        <f>VLOOKUP($G60,Dold_variabelinfo!$A:$F,COLUMN(Dold_variabelinfo!$E:$E),0)</f>
        <v>1990-</v>
      </c>
      <c r="F60" s="71">
        <f>VLOOKUP($G60,Dold_variabelinfo!$A:$F,COLUMN(Dold_variabelinfo!$F:$F),0)</f>
        <v>0</v>
      </c>
      <c r="G60" s="98" t="s">
        <v>1105</v>
      </c>
      <c r="H60" s="194" t="b">
        <v>0</v>
      </c>
      <c r="I60" s="58">
        <f t="shared" si="4"/>
        <v>0</v>
      </c>
      <c r="J60" s="58">
        <f t="shared" si="5"/>
        <v>0</v>
      </c>
    </row>
    <row r="61" spans="2:10" ht="27" x14ac:dyDescent="0.3">
      <c r="B61" s="70" t="str">
        <f>VLOOKUP($G61,Dold_variabelinfo!$A:$D,COLUMN(Dold_variabelinfo!$B:$B),0)</f>
        <v>GRMETOD</v>
      </c>
      <c r="C61" s="71" t="str">
        <f>VLOOKUP($G61,Dold_variabelinfo!$A:$D,COLUMN(Dold_variabelinfo!$C:$C),0)</f>
        <v>Graviditetslängd, metod för skattning</v>
      </c>
      <c r="D61" s="71" t="str">
        <f>VLOOKUP($G61,Dold_variabelinfo!$A:$D,COLUMN(Dold_variabelinfo!$D:$D),0)</f>
        <v>Graviditetslängd, metod för skattning (underlag för de beräknade variablerna GRVBS och GRDBS)</v>
      </c>
      <c r="E61" s="70" t="str">
        <f>VLOOKUP($G61,Dold_variabelinfo!$A:$F,COLUMN(Dold_variabelinfo!$E:$E),0)</f>
        <v>1973-</v>
      </c>
      <c r="F61" s="71">
        <f>VLOOKUP($G61,Dold_variabelinfo!$A:$F,COLUMN(Dold_variabelinfo!$F:$F),0)</f>
        <v>0</v>
      </c>
      <c r="G61" s="98" t="s">
        <v>1125</v>
      </c>
      <c r="H61" s="194" t="b">
        <v>0</v>
      </c>
      <c r="I61" s="58">
        <f t="shared" si="4"/>
        <v>0</v>
      </c>
      <c r="J61" s="58">
        <f t="shared" si="5"/>
        <v>0</v>
      </c>
    </row>
    <row r="62" spans="2:10" x14ac:dyDescent="0.3">
      <c r="B62" s="70" t="str">
        <f>VLOOKUP($G62,Dold_variabelinfo!$A:$D,COLUMN(Dold_variabelinfo!$B:$B),0)</f>
        <v>HYPNOS</v>
      </c>
      <c r="C62" s="71" t="str">
        <f>VLOOKUP($G62,Dold_variabelinfo!$A:$D,COLUMN(Dold_variabelinfo!$C:$C),0)</f>
        <v>Hypnos/suggestion</v>
      </c>
      <c r="D62" s="71" t="str">
        <f>VLOOKUP($G62,Dold_variabelinfo!$A:$D,COLUMN(Dold_variabelinfo!$D:$D),0)</f>
        <v xml:space="preserve">Smärtlindring - hypnos/suggestion </v>
      </c>
      <c r="E62" s="70" t="str">
        <f>VLOOKUP($G62,Dold_variabelinfo!$A:$F,COLUMN(Dold_variabelinfo!$E:$E),0)</f>
        <v>1982-</v>
      </c>
      <c r="F62" s="71">
        <f>VLOOKUP($G62,Dold_variabelinfo!$A:$F,COLUMN(Dold_variabelinfo!$F:$F),0)</f>
        <v>0</v>
      </c>
      <c r="G62" s="98" t="s">
        <v>1151</v>
      </c>
      <c r="H62" s="194" t="b">
        <v>0</v>
      </c>
      <c r="I62" s="58">
        <f t="shared" si="4"/>
        <v>0</v>
      </c>
      <c r="J62" s="58">
        <f t="shared" si="5"/>
        <v>0</v>
      </c>
    </row>
    <row r="63" spans="2:10" x14ac:dyDescent="0.3">
      <c r="B63" s="70" t="str">
        <f>VLOOKUP($G63,Dold_variabelinfo!$A:$D,COLUMN(Dold_variabelinfo!$B:$B),0)</f>
        <v>ICD</v>
      </c>
      <c r="C63" s="71" t="str">
        <f>VLOOKUP($G63,Dold_variabelinfo!$A:$D,COLUMN(Dold_variabelinfo!$C:$C),0)</f>
        <v>ICD version</v>
      </c>
      <c r="D63" s="71" t="str">
        <f>VLOOKUP($G63,Dold_variabelinfo!$A:$D,COLUMN(Dold_variabelinfo!$D:$D),0)</f>
        <v>ICD-version</v>
      </c>
      <c r="E63" s="70" t="str">
        <f>VLOOKUP($G63,Dold_variabelinfo!$A:$F,COLUMN(Dold_variabelinfo!$E:$E),0)</f>
        <v>1973-</v>
      </c>
      <c r="F63" s="71">
        <f>VLOOKUP($G63,Dold_variabelinfo!$A:$F,COLUMN(Dold_variabelinfo!$F:$F),0)</f>
        <v>0</v>
      </c>
      <c r="G63" s="98" t="s">
        <v>1154</v>
      </c>
      <c r="H63" s="194" t="b">
        <v>0</v>
      </c>
      <c r="I63" s="58">
        <f t="shared" si="4"/>
        <v>0</v>
      </c>
      <c r="J63" s="58">
        <f t="shared" si="5"/>
        <v>0</v>
      </c>
    </row>
    <row r="64" spans="2:10" x14ac:dyDescent="0.3">
      <c r="B64" s="70" t="str">
        <f>VLOOKUP($G64,Dold_variabelinfo!$A:$D,COLUMN(Dold_variabelinfo!$B:$B),0)</f>
        <v>IFSML</v>
      </c>
      <c r="C64" s="71" t="str">
        <f>VLOOKUP($G64,Dold_variabelinfo!$A:$D,COLUMN(Dold_variabelinfo!$C:$C),0)</f>
        <v>Ingen farmakologisk smärtlindring</v>
      </c>
      <c r="D64" s="71" t="str">
        <f>VLOOKUP($G64,Dold_variabelinfo!$A:$D,COLUMN(Dold_variabelinfo!$D:$D),0)</f>
        <v>Smärtlindring - ingen farmakologisk smärtlindring</v>
      </c>
      <c r="E64" s="70" t="str">
        <f>VLOOKUP($G64,Dold_variabelinfo!$A:$F,COLUMN(Dold_variabelinfo!$E:$E),0)</f>
        <v>1973-</v>
      </c>
      <c r="F64" s="71">
        <f>VLOOKUP($G64,Dold_variabelinfo!$A:$F,COLUMN(Dold_variabelinfo!$F:$F),0)</f>
        <v>0</v>
      </c>
      <c r="G64" s="98" t="s">
        <v>1156</v>
      </c>
      <c r="H64" s="194" t="b">
        <v>0</v>
      </c>
      <c r="I64" s="58">
        <f t="shared" si="4"/>
        <v>0</v>
      </c>
      <c r="J64" s="58">
        <f t="shared" si="5"/>
        <v>0</v>
      </c>
    </row>
    <row r="65" spans="2:10" ht="40.5" x14ac:dyDescent="0.3">
      <c r="B65" s="70" t="str">
        <f>VLOOKUP($G65,Dold_variabelinfo!$A:$D,COLUMN(Dold_variabelinfo!$B:$B),0)</f>
        <v>INDATFV</v>
      </c>
      <c r="C65" s="71" t="str">
        <f>VLOOKUP($G65,Dold_variabelinfo!$A:$D,COLUMN(Dold_variabelinfo!$C:$C),0)</f>
        <v>Inskrivningsdatum till förlossning</v>
      </c>
      <c r="D65" s="71" t="str">
        <f>VLOOKUP($G65,Dold_variabelinfo!$A:$D,COLUMN(Dold_variabelinfo!$D:$D),0)</f>
        <v>Inskrivningsdatum till förlossning. Not. vid beräkning av vårdtid används barnets födelsedatum/förlossningsdatum och utskrivningsdatum</v>
      </c>
      <c r="E65" s="70" t="str">
        <f>VLOOKUP($G65,Dold_variabelinfo!$A:$F,COLUMN(Dold_variabelinfo!$E:$E),0)</f>
        <v>1973-</v>
      </c>
      <c r="F65" s="71">
        <f>VLOOKUP($G65,Dold_variabelinfo!$A:$F,COLUMN(Dold_variabelinfo!$F:$F),0)</f>
        <v>0</v>
      </c>
      <c r="G65" s="98" t="s">
        <v>1159</v>
      </c>
      <c r="H65" s="194" t="b">
        <v>0</v>
      </c>
      <c r="I65" s="58">
        <f t="shared" si="4"/>
        <v>0</v>
      </c>
      <c r="J65" s="58">
        <f t="shared" si="5"/>
        <v>0</v>
      </c>
    </row>
    <row r="66" spans="2:10" x14ac:dyDescent="0.3">
      <c r="B66" s="70" t="str">
        <f>VLOOKUP($G66,Dold_variabelinfo!$A:$D,COLUMN(Dold_variabelinfo!$B:$B),0)</f>
        <v>INFILT</v>
      </c>
      <c r="C66" s="71" t="str">
        <f>VLOOKUP($G66,Dold_variabelinfo!$A:$D,COLUMN(Dold_variabelinfo!$C:$C),0)</f>
        <v>Infiltration</v>
      </c>
      <c r="D66" s="71" t="str">
        <f>VLOOKUP($G66,Dold_variabelinfo!$A:$D,COLUMN(Dold_variabelinfo!$D:$D),0)</f>
        <v>Smärtlindring - infiltration</v>
      </c>
      <c r="E66" s="70" t="str">
        <f>VLOOKUP($G66,Dold_variabelinfo!$A:$F,COLUMN(Dold_variabelinfo!$E:$E),0)</f>
        <v>1973-</v>
      </c>
      <c r="F66" s="71">
        <f>VLOOKUP($G66,Dold_variabelinfo!$A:$F,COLUMN(Dold_variabelinfo!$F:$F),0)</f>
        <v>0</v>
      </c>
      <c r="G66" s="98" t="s">
        <v>1165</v>
      </c>
      <c r="H66" s="194" t="b">
        <v>0</v>
      </c>
      <c r="I66" s="58">
        <f t="shared" si="4"/>
        <v>0</v>
      </c>
      <c r="J66" s="58">
        <f t="shared" si="5"/>
        <v>0</v>
      </c>
    </row>
    <row r="67" spans="2:10" x14ac:dyDescent="0.3">
      <c r="B67" s="70" t="str">
        <f>VLOOKUP($G67,Dold_variabelinfo!$A:$D,COLUMN(Dold_variabelinfo!$B:$B),0)</f>
        <v>ISML</v>
      </c>
      <c r="C67" s="71" t="str">
        <f>VLOOKUP($G67,Dold_variabelinfo!$A:$D,COLUMN(Dold_variabelinfo!$C:$C),0)</f>
        <v>Ingen smärtlindring överhuvudtaget</v>
      </c>
      <c r="D67" s="71" t="str">
        <f>VLOOKUP($G67,Dold_variabelinfo!$A:$D,COLUMN(Dold_variabelinfo!$D:$D),0)</f>
        <v>Smärtlindring - ingen smärtlindring överhuvudtaget</v>
      </c>
      <c r="E67" s="70" t="str">
        <f>VLOOKUP($G67,Dold_variabelinfo!$A:$F,COLUMN(Dold_variabelinfo!$E:$E),0)</f>
        <v>1999-</v>
      </c>
      <c r="F67" s="71">
        <f>VLOOKUP($G67,Dold_variabelinfo!$A:$F,COLUMN(Dold_variabelinfo!$F:$F),0)</f>
        <v>0</v>
      </c>
      <c r="G67" s="98" t="s">
        <v>1171</v>
      </c>
      <c r="H67" s="194" t="b">
        <v>0</v>
      </c>
      <c r="I67" s="58">
        <f t="shared" si="4"/>
        <v>0</v>
      </c>
      <c r="J67" s="58">
        <f t="shared" si="5"/>
        <v>0</v>
      </c>
    </row>
    <row r="68" spans="2:10" x14ac:dyDescent="0.3">
      <c r="B68" s="70" t="str">
        <f>VLOOKUP($G68,Dold_variabelinfo!$A:$D,COLUMN(Dold_variabelinfo!$B:$B),0)</f>
        <v>KLINIK</v>
      </c>
      <c r="C68" s="71" t="str">
        <f>VLOOKUP($G68,Dold_variabelinfo!$A:$D,COLUMN(Dold_variabelinfo!$C:$C),0)</f>
        <v>Klinikkod</v>
      </c>
      <c r="D68" s="71" t="str">
        <f>VLOOKUP($G68,Dold_variabelinfo!$A:$D,COLUMN(Dold_variabelinfo!$D:$D),0)</f>
        <v>Klinik/MVO/verksamhetsområde</v>
      </c>
      <c r="E68" s="70" t="str">
        <f>VLOOKUP($G68,Dold_variabelinfo!$A:$F,COLUMN(Dold_variabelinfo!$E:$E),0)</f>
        <v>1999-</v>
      </c>
      <c r="F68" s="71">
        <f>VLOOKUP($G68,Dold_variabelinfo!$A:$F,COLUMN(Dold_variabelinfo!$F:$F),0)</f>
        <v>0</v>
      </c>
      <c r="G68" s="98" t="s">
        <v>1174</v>
      </c>
      <c r="H68" s="194" t="b">
        <v>0</v>
      </c>
      <c r="I68" s="58">
        <f t="shared" si="4"/>
        <v>0</v>
      </c>
      <c r="J68" s="58">
        <f t="shared" si="5"/>
        <v>0</v>
      </c>
    </row>
    <row r="69" spans="2:10" x14ac:dyDescent="0.3">
      <c r="B69" s="70" t="str">
        <f>VLOOKUP($G69,Dold_variabelinfo!$A:$D,COLUMN(Dold_variabelinfo!$B:$B),0)</f>
        <v>KLIPP</v>
      </c>
      <c r="C69" s="71" t="str">
        <f>VLOOKUP($G69,Dold_variabelinfo!$A:$D,COLUMN(Dold_variabelinfo!$C:$C),0)</f>
        <v>Klipp</v>
      </c>
      <c r="D69" s="71" t="str">
        <f>VLOOKUP($G69,Dold_variabelinfo!$A:$D,COLUMN(Dold_variabelinfo!$D:$D),0)</f>
        <v xml:space="preserve">Klipp (perinealklipp, episiotomi) </v>
      </c>
      <c r="E69" s="70" t="str">
        <f>VLOOKUP($G69,Dold_variabelinfo!$A:$F,COLUMN(Dold_variabelinfo!$E:$E),0)</f>
        <v>1999-</v>
      </c>
      <c r="F69" s="71">
        <f>VLOOKUP($G69,Dold_variabelinfo!$A:$F,COLUMN(Dold_variabelinfo!$F:$F),0)</f>
        <v>0</v>
      </c>
      <c r="G69" s="98" t="s">
        <v>1177</v>
      </c>
      <c r="H69" s="194" t="b">
        <v>0</v>
      </c>
      <c r="I69" s="58">
        <f t="shared" si="4"/>
        <v>0</v>
      </c>
      <c r="J69" s="58">
        <f t="shared" si="5"/>
        <v>0</v>
      </c>
    </row>
    <row r="70" spans="2:10" ht="40.5" x14ac:dyDescent="0.3">
      <c r="B70" s="70" t="str">
        <f>VLOOKUP($G70,Dold_variabelinfo!$A:$D,COLUMN(Dold_variabelinfo!$B:$B),0)</f>
        <v>KLITORIS</v>
      </c>
      <c r="C70" s="71" t="str">
        <f>VLOOKUP($G70,Dold_variabelinfo!$A:$D,COLUMN(Dold_variabelinfo!$C:$C),0)</f>
        <v>Bristningar - klitoris</v>
      </c>
      <c r="D70" s="71" t="str">
        <f>VLOOKUP($G70,Dold_variabelinfo!$A:$D,COLUMN(Dold_variabelinfo!$D:$D),0)</f>
        <v>Bristningar - Klitoris. Not. Uppgift noterad i kryssruta i journalen. Kompletteras med fördel med ICD-kod (moderns diagnoser vid förlossning)</v>
      </c>
      <c r="E70" s="70" t="str">
        <f>VLOOKUP($G70,Dold_variabelinfo!$A:$F,COLUMN(Dold_variabelinfo!$E:$E),0)</f>
        <v>1999-</v>
      </c>
      <c r="F70" s="71">
        <f>VLOOKUP($G70,Dold_variabelinfo!$A:$F,COLUMN(Dold_variabelinfo!$F:$F),0)</f>
        <v>0</v>
      </c>
      <c r="G70" s="98" t="s">
        <v>1181</v>
      </c>
      <c r="H70" s="194" t="b">
        <v>0</v>
      </c>
      <c r="I70" s="58">
        <f t="shared" si="4"/>
        <v>0</v>
      </c>
      <c r="J70" s="58">
        <f t="shared" si="5"/>
        <v>0</v>
      </c>
    </row>
    <row r="71" spans="2:10" x14ac:dyDescent="0.3">
      <c r="B71" s="70" t="str">
        <f>VLOOKUP($G71,Dold_variabelinfo!$A:$D,COLUMN(Dold_variabelinfo!$B:$B),0)</f>
        <v>KVADDLAR</v>
      </c>
      <c r="C71" s="71" t="str">
        <f>VLOOKUP($G71,Dold_variabelinfo!$A:$D,COLUMN(Dold_variabelinfo!$C:$C),0)</f>
        <v>Sterila kvaddlar</v>
      </c>
      <c r="D71" s="71" t="str">
        <f>VLOOKUP($G71,Dold_variabelinfo!$A:$D,COLUMN(Dold_variabelinfo!$D:$D),0)</f>
        <v>Smärtlindring - kvaddlar</v>
      </c>
      <c r="E71" s="70" t="str">
        <f>VLOOKUP($G71,Dold_variabelinfo!$A:$F,COLUMN(Dold_variabelinfo!$E:$E),0)</f>
        <v>1994-</v>
      </c>
      <c r="F71" s="71">
        <f>VLOOKUP($G71,Dold_variabelinfo!$A:$F,COLUMN(Dold_variabelinfo!$F:$F),0)</f>
        <v>0</v>
      </c>
      <c r="G71" s="98" t="s">
        <v>1186</v>
      </c>
      <c r="H71" s="194" t="b">
        <v>0</v>
      </c>
      <c r="I71" s="58">
        <f t="shared" si="4"/>
        <v>0</v>
      </c>
      <c r="J71" s="58">
        <f t="shared" si="5"/>
        <v>0</v>
      </c>
    </row>
    <row r="72" spans="2:10" x14ac:dyDescent="0.3">
      <c r="B72" s="70" t="str">
        <f>VLOOKUP($G72,Dold_variabelinfo!$A:$D,COLUMN(Dold_variabelinfo!$B:$B),0)</f>
        <v>LUSTGAS</v>
      </c>
      <c r="C72" s="71" t="str">
        <f>VLOOKUP($G72,Dold_variabelinfo!$A:$D,COLUMN(Dold_variabelinfo!$C:$C),0)</f>
        <v>Lustgas</v>
      </c>
      <c r="D72" s="71" t="str">
        <f>VLOOKUP($G72,Dold_variabelinfo!$A:$D,COLUMN(Dold_variabelinfo!$D:$D),0)</f>
        <v>Smärtlindring - lustgas</v>
      </c>
      <c r="E72" s="70" t="str">
        <f>VLOOKUP($G72,Dold_variabelinfo!$A:$F,COLUMN(Dold_variabelinfo!$E:$E),0)</f>
        <v>1973-</v>
      </c>
      <c r="F72" s="71">
        <f>VLOOKUP($G72,Dold_variabelinfo!$A:$F,COLUMN(Dold_variabelinfo!$F:$F),0)</f>
        <v>0</v>
      </c>
      <c r="G72" s="98" t="s">
        <v>1197</v>
      </c>
      <c r="H72" s="194" t="b">
        <v>0</v>
      </c>
      <c r="I72" s="58">
        <f t="shared" si="4"/>
        <v>0</v>
      </c>
      <c r="J72" s="58">
        <f t="shared" si="5"/>
        <v>0</v>
      </c>
    </row>
    <row r="73" spans="2:10" x14ac:dyDescent="0.3">
      <c r="B73" s="70" t="str">
        <f>VLOOKUP($G73,Dold_variabelinfo!$A:$D,COLUMN(Dold_variabelinfo!$B:$B),0)</f>
        <v>MDIAG1-MDIAG12</v>
      </c>
      <c r="C73" s="71" t="str">
        <f>VLOOKUP($G73,Dold_variabelinfo!$A:$D,COLUMN(Dold_variabelinfo!$C:$C),0)</f>
        <v>Moderns diagnos 1-12</v>
      </c>
      <c r="D73" s="71" t="str">
        <f>VLOOKUP($G73,Dold_variabelinfo!$A:$D,COLUMN(Dold_variabelinfo!$D:$D),0)</f>
        <v>Moderns diagnos 1-12 vid förlossning (ICD-kod)</v>
      </c>
      <c r="E73" s="70" t="str">
        <f>VLOOKUP($G73,Dold_variabelinfo!$A:$F,COLUMN(Dold_variabelinfo!$E:$E),0)</f>
        <v>1973-,1999-</v>
      </c>
      <c r="F73" s="71">
        <f>VLOOKUP($G73,Dold_variabelinfo!$A:$F,COLUMN(Dold_variabelinfo!$F:$F),0)</f>
        <v>0</v>
      </c>
      <c r="G73" s="98" t="s">
        <v>1600</v>
      </c>
      <c r="H73" s="194" t="b">
        <v>0</v>
      </c>
      <c r="I73" s="58">
        <f t="shared" si="4"/>
        <v>0</v>
      </c>
      <c r="J73" s="58">
        <f t="shared" si="5"/>
        <v>0</v>
      </c>
    </row>
    <row r="74" spans="2:10" x14ac:dyDescent="0.3">
      <c r="B74" s="70" t="str">
        <f>VLOOKUP($G74,Dold_variabelinfo!$A:$D,COLUMN(Dold_variabelinfo!$B:$B),0)</f>
        <v>MDIAGNOS</v>
      </c>
      <c r="C74" s="71" t="str">
        <f>VLOOKUP($G74,Dold_variabelinfo!$A:$D,COLUMN(Dold_variabelinfo!$C:$C),0)</f>
        <v>Moderns diagnoser</v>
      </c>
      <c r="D74" s="71" t="str">
        <f>VLOOKUP($G74,Dold_variabelinfo!$A:$D,COLUMN(Dold_variabelinfo!$D:$D),0)</f>
        <v>Moderns diagnos 1-12 vid förlossning (ICD-koder)</v>
      </c>
      <c r="E74" s="70" t="str">
        <f>VLOOKUP($G74,Dold_variabelinfo!$A:$F,COLUMN(Dold_variabelinfo!$E:$E),0)</f>
        <v>1973-</v>
      </c>
      <c r="F74" s="71">
        <f>VLOOKUP($G74,Dold_variabelinfo!$A:$F,COLUMN(Dold_variabelinfo!$F:$F),0)</f>
        <v>0</v>
      </c>
      <c r="G74" s="98" t="s">
        <v>1205</v>
      </c>
      <c r="H74" s="194" t="b">
        <v>0</v>
      </c>
      <c r="I74" s="58">
        <f t="shared" si="4"/>
        <v>0</v>
      </c>
      <c r="J74" s="58">
        <f t="shared" si="5"/>
        <v>0</v>
      </c>
    </row>
    <row r="75" spans="2:10" ht="27" x14ac:dyDescent="0.3">
      <c r="B75" s="70" t="str">
        <f>VLOOKUP($G75,Dold_variabelinfo!$A:$D,COLUMN(Dold_variabelinfo!$B:$B),0)</f>
        <v>MFLOP</v>
      </c>
      <c r="C75" s="71" t="str">
        <f>VLOOKUP($G75,Dold_variabelinfo!$A:$D,COLUMN(Dold_variabelinfo!$C:$C),0)</f>
        <v>Moderns operationer eller åtgärder. Ihopslagning av Flop, Flop1-Flop12</v>
      </c>
      <c r="D75" s="71" t="str">
        <f>VLOOKUP($G75,Dold_variabelinfo!$A:$D,COLUMN(Dold_variabelinfo!$D:$D),0)</f>
        <v>Moderns operationer eller vårdåtgärder 1-12 vid förlossning (KVÅ-koder)</v>
      </c>
      <c r="E75" s="70" t="str">
        <f>VLOOKUP($G75,Dold_variabelinfo!$A:$F,COLUMN(Dold_variabelinfo!$E:$E),0)</f>
        <v>1973-</v>
      </c>
      <c r="F75" s="71">
        <f>VLOOKUP($G75,Dold_variabelinfo!$A:$F,COLUMN(Dold_variabelinfo!$F:$F),0)</f>
        <v>0</v>
      </c>
      <c r="G75" s="98" t="s">
        <v>1209</v>
      </c>
      <c r="H75" s="194" t="b">
        <v>0</v>
      </c>
      <c r="I75" s="58">
        <f t="shared" si="4"/>
        <v>0</v>
      </c>
      <c r="J75" s="58">
        <f t="shared" si="5"/>
        <v>0</v>
      </c>
    </row>
    <row r="76" spans="2:10" x14ac:dyDescent="0.3">
      <c r="B76" s="70" t="str">
        <f>VLOOKUP($G76,Dold_variabelinfo!$A:$D,COLUMN(Dold_variabelinfo!$B:$B),0)</f>
        <v>MUTDAT</v>
      </c>
      <c r="C76" s="71" t="str">
        <f>VLOOKUP($G76,Dold_variabelinfo!$A:$D,COLUMN(Dold_variabelinfo!$C:$C),0)</f>
        <v>Moderns utskrivningsdatum från förlossning</v>
      </c>
      <c r="D76" s="71" t="str">
        <f>VLOOKUP($G76,Dold_variabelinfo!$A:$D,COLUMN(Dold_variabelinfo!$D:$D),0)</f>
        <v>Moderns utskrivningsdatum från förlossningsavdelning/BB</v>
      </c>
      <c r="E76" s="70" t="str">
        <f>VLOOKUP($G76,Dold_variabelinfo!$A:$F,COLUMN(Dold_variabelinfo!$E:$E),0)</f>
        <v>1973-</v>
      </c>
      <c r="F76" s="71">
        <f>VLOOKUP($G76,Dold_variabelinfo!$A:$F,COLUMN(Dold_variabelinfo!$F:$F),0)</f>
        <v>0</v>
      </c>
      <c r="G76" s="98" t="s">
        <v>1241</v>
      </c>
      <c r="H76" s="194" t="b">
        <v>0</v>
      </c>
      <c r="I76" s="58">
        <f t="shared" si="4"/>
        <v>0</v>
      </c>
      <c r="J76" s="58">
        <f t="shared" si="5"/>
        <v>0</v>
      </c>
    </row>
    <row r="77" spans="2:10" ht="27" x14ac:dyDescent="0.3">
      <c r="B77" s="70" t="str">
        <f>VLOOKUP($G77,Dold_variabelinfo!$A:$D,COLUMN(Dold_variabelinfo!$B:$B),0)</f>
        <v>MUTSATT</v>
      </c>
      <c r="C77" s="71" t="str">
        <f>VLOOKUP($G77,Dold_variabelinfo!$A:$D,COLUMN(Dold_variabelinfo!$C:$C),0)</f>
        <v>Moderns utskrivningssätt</v>
      </c>
      <c r="D77" s="71">
        <f>VLOOKUP($G77,Dold_variabelinfo!$A:$D,COLUMN(Dold_variabelinfo!$D:$D),0)</f>
        <v>0</v>
      </c>
      <c r="E77" s="70" t="str">
        <f>VLOOKUP($G77,Dold_variabelinfo!$A:$F,COLUMN(Dold_variabelinfo!$E:$E),0)</f>
        <v>1973-81, 1990-</v>
      </c>
      <c r="F77" s="71">
        <f>VLOOKUP($G77,Dold_variabelinfo!$A:$F,COLUMN(Dold_variabelinfo!$F:$F),0)</f>
        <v>0</v>
      </c>
      <c r="G77" s="98" t="s">
        <v>1245</v>
      </c>
      <c r="H77" s="194" t="b">
        <v>0</v>
      </c>
      <c r="I77" s="58">
        <f t="shared" si="4"/>
        <v>0</v>
      </c>
      <c r="J77" s="58">
        <f t="shared" si="5"/>
        <v>0</v>
      </c>
    </row>
    <row r="78" spans="2:10" ht="27" x14ac:dyDescent="0.3">
      <c r="B78" s="70" t="str">
        <f>VLOOKUP($G78,Dold_variabelinfo!$A:$D,COLUMN(Dold_variabelinfo!$B:$B),0)</f>
        <v>MVIKTFV</v>
      </c>
      <c r="C78" s="71" t="str">
        <f>VLOOKUP($G78,Dold_variabelinfo!$A:$D,COLUMN(Dold_variabelinfo!$C:$C),0)</f>
        <v>Modern vikt (kg) vid förlossning</v>
      </c>
      <c r="D78" s="71" t="str">
        <f>VLOOKUP($G78,Dold_variabelinfo!$A:$D,COLUMN(Dold_variabelinfo!$D:$D),0)</f>
        <v>Moderns vikt i hela kg vid förlossning. Not. För perioden 1982-1989 kodades vikter över 98 kg till 99</v>
      </c>
      <c r="E78" s="70" t="str">
        <f>VLOOKUP($G78,Dold_variabelinfo!$A:$F,COLUMN(Dold_variabelinfo!$E:$E),0)</f>
        <v>1982-1989, 1992-</v>
      </c>
      <c r="F78" s="71">
        <f>VLOOKUP($G78,Dold_variabelinfo!$A:$F,COLUMN(Dold_variabelinfo!$F:$F),0)</f>
        <v>0</v>
      </c>
      <c r="G78" s="98" t="s">
        <v>1253</v>
      </c>
      <c r="H78" s="194" t="b">
        <v>0</v>
      </c>
      <c r="I78" s="58">
        <f t="shared" si="4"/>
        <v>0</v>
      </c>
      <c r="J78" s="58">
        <f t="shared" si="5"/>
        <v>0</v>
      </c>
    </row>
    <row r="79" spans="2:10" x14ac:dyDescent="0.3">
      <c r="B79" s="70" t="str">
        <f>VLOOKUP($G79,Dold_variabelinfo!$A:$D,COLUMN(Dold_variabelinfo!$B:$B),0)</f>
        <v>NARKOS</v>
      </c>
      <c r="C79" s="71" t="str">
        <f>VLOOKUP($G79,Dold_variabelinfo!$A:$D,COLUMN(Dold_variabelinfo!$C:$C),0)</f>
        <v>Allmän narkos</v>
      </c>
      <c r="D79" s="71" t="str">
        <f>VLOOKUP($G79,Dold_variabelinfo!$A:$D,COLUMN(Dold_variabelinfo!$D:$D),0)</f>
        <v>Smärtlindring - allmän narkos</v>
      </c>
      <c r="E79" s="70" t="str">
        <f>VLOOKUP($G79,Dold_variabelinfo!$A:$F,COLUMN(Dold_variabelinfo!$E:$E),0)</f>
        <v>1973-</v>
      </c>
      <c r="F79" s="71">
        <f>VLOOKUP($G79,Dold_variabelinfo!$A:$F,COLUMN(Dold_variabelinfo!$F:$F),0)</f>
        <v>0</v>
      </c>
      <c r="G79" s="98" t="s">
        <v>1256</v>
      </c>
      <c r="H79" s="194" t="b">
        <v>0</v>
      </c>
      <c r="I79" s="58">
        <f t="shared" si="4"/>
        <v>0</v>
      </c>
      <c r="J79" s="58">
        <f t="shared" si="5"/>
        <v>0</v>
      </c>
    </row>
    <row r="80" spans="2:10" x14ac:dyDescent="0.3">
      <c r="B80" s="70" t="str">
        <f>VLOOKUP($G80,Dold_variabelinfo!$A:$D,COLUMN(Dold_variabelinfo!$B:$B),0)</f>
        <v>PARABL</v>
      </c>
      <c r="C80" s="71" t="str">
        <f>VLOOKUP($G80,Dold_variabelinfo!$A:$D,COLUMN(Dold_variabelinfo!$C:$C),0)</f>
        <v>Paracervicalblockad</v>
      </c>
      <c r="D80" s="71" t="str">
        <f>VLOOKUP($G80,Dold_variabelinfo!$A:$D,COLUMN(Dold_variabelinfo!$D:$D),0)</f>
        <v>Smärtlindring - paracervicalblockad (PCB)</v>
      </c>
      <c r="E80" s="70" t="str">
        <f>VLOOKUP($G80,Dold_variabelinfo!$A:$F,COLUMN(Dold_variabelinfo!$E:$E),0)</f>
        <v>1973-</v>
      </c>
      <c r="F80" s="71">
        <f>VLOOKUP($G80,Dold_variabelinfo!$A:$F,COLUMN(Dold_variabelinfo!$F:$F),0)</f>
        <v>0</v>
      </c>
      <c r="G80" s="98" t="s">
        <v>1291</v>
      </c>
      <c r="H80" s="194" t="b">
        <v>0</v>
      </c>
      <c r="I80" s="58">
        <f t="shared" si="4"/>
        <v>0</v>
      </c>
      <c r="J80" s="58">
        <f t="shared" si="5"/>
        <v>0</v>
      </c>
    </row>
    <row r="81" spans="2:10" ht="27" x14ac:dyDescent="0.3">
      <c r="B81" s="70" t="str">
        <f>VLOOKUP($G81,Dold_variabelinfo!$A:$D,COLUMN(Dold_variabelinfo!$B:$B),0)</f>
        <v>PARITET_F</v>
      </c>
      <c r="C81" s="71" t="str">
        <f>VLOOKUP($G81,Dold_variabelinfo!$A:$D,COLUMN(Dold_variabelinfo!$C:$C),0)</f>
        <v>Paritet, ordningsnummer för förlossning</v>
      </c>
      <c r="D81" s="71" t="str">
        <f>VLOOKUP($G81,Dold_variabelinfo!$A:$D,COLUMN(Dold_variabelinfo!$D:$D),0)</f>
        <v>Förlossningens ordningsnummer. Not. Baserat på moderns tidigare antal förlossningar inklusive aktuell förlossning</v>
      </c>
      <c r="E81" s="70" t="str">
        <f>VLOOKUP($G81,Dold_variabelinfo!$A:$F,COLUMN(Dold_variabelinfo!$E:$E),0)</f>
        <v>1973-</v>
      </c>
      <c r="F81" s="71" t="str">
        <f>VLOOKUP($G81,Dold_variabelinfo!$A:$F,COLUMN(Dold_variabelinfo!$F:$F),0)</f>
        <v>Uppgift hämtad från SCB och MFR</v>
      </c>
      <c r="G81" s="98" t="s">
        <v>1297</v>
      </c>
      <c r="H81" s="194" t="b">
        <v>0</v>
      </c>
      <c r="I81" s="58">
        <f t="shared" si="4"/>
        <v>0</v>
      </c>
      <c r="J81" s="58">
        <f t="shared" si="5"/>
        <v>0</v>
      </c>
    </row>
    <row r="82" spans="2:10" x14ac:dyDescent="0.3">
      <c r="B82" s="70" t="str">
        <f>VLOOKUP($G82,Dold_variabelinfo!$A:$D,COLUMN(Dold_variabelinfo!$B:$B),0)</f>
        <v>PENTHRAN</v>
      </c>
      <c r="C82" s="71" t="str">
        <f>VLOOKUP($G82,Dold_variabelinfo!$A:$D,COLUMN(Dold_variabelinfo!$C:$C),0)</f>
        <v>Penthrane</v>
      </c>
      <c r="D82" s="71" t="str">
        <f>VLOOKUP($G82,Dold_variabelinfo!$A:$D,COLUMN(Dold_variabelinfo!$D:$D),0)</f>
        <v>Smärtlindring - penthrane</v>
      </c>
      <c r="E82" s="70" t="str">
        <f>VLOOKUP($G82,Dold_variabelinfo!$A:$F,COLUMN(Dold_variabelinfo!$E:$E),0)</f>
        <v>1982-1989</v>
      </c>
      <c r="F82" s="71">
        <f>VLOOKUP($G82,Dold_variabelinfo!$A:$F,COLUMN(Dold_variabelinfo!$F:$F),0)</f>
        <v>0</v>
      </c>
      <c r="G82" s="98" t="s">
        <v>1300</v>
      </c>
      <c r="H82" s="194" t="b">
        <v>0</v>
      </c>
      <c r="I82" s="58">
        <f t="shared" si="4"/>
        <v>0</v>
      </c>
      <c r="J82" s="58">
        <f t="shared" si="5"/>
        <v>0</v>
      </c>
    </row>
    <row r="83" spans="2:10" ht="40.5" x14ac:dyDescent="0.3">
      <c r="B83" s="70" t="str">
        <f>VLOOKUP($G83,Dold_variabelinfo!$A:$D,COLUMN(Dold_variabelinfo!$B:$B),0)</f>
        <v>PERINEUM</v>
      </c>
      <c r="C83" s="71" t="str">
        <f>VLOOKUP($G83,Dold_variabelinfo!$A:$D,COLUMN(Dold_variabelinfo!$C:$C),0)</f>
        <v>Bristningar - perineum</v>
      </c>
      <c r="D83" s="71" t="str">
        <f>VLOOKUP($G83,Dold_variabelinfo!$A:$D,COLUMN(Dold_variabelinfo!$D:$D),0)</f>
        <v>Bristningar - perineum. Not. Uppgift noterad i kryssruta i journalen. Kompletteras med fördel med ICD-kod (moderns diagnoser vid förlossning)</v>
      </c>
      <c r="E83" s="70" t="str">
        <f>VLOOKUP($G83,Dold_variabelinfo!$A:$F,COLUMN(Dold_variabelinfo!$E:$E),0)</f>
        <v>1999-</v>
      </c>
      <c r="F83" s="71">
        <f>VLOOKUP($G83,Dold_variabelinfo!$A:$F,COLUMN(Dold_variabelinfo!$F:$F),0)</f>
        <v>0</v>
      </c>
      <c r="G83" s="98" t="s">
        <v>1304</v>
      </c>
      <c r="H83" s="194" t="b">
        <v>0</v>
      </c>
      <c r="I83" s="58">
        <f t="shared" si="4"/>
        <v>0</v>
      </c>
      <c r="J83" s="58">
        <f t="shared" si="5"/>
        <v>0</v>
      </c>
    </row>
    <row r="84" spans="2:10" x14ac:dyDescent="0.3">
      <c r="B84" s="70" t="str">
        <f>VLOOKUP($G84,Dold_variabelinfo!$A:$D,COLUMN(Dold_variabelinfo!$B:$B),0)</f>
        <v>PETIDIN</v>
      </c>
      <c r="C84" s="71" t="str">
        <f>VLOOKUP($G84,Dold_variabelinfo!$A:$D,COLUMN(Dold_variabelinfo!$C:$C),0)</f>
        <v>Petidin/morfinderivat</v>
      </c>
      <c r="D84" s="71" t="str">
        <f>VLOOKUP($G84,Dold_variabelinfo!$A:$D,COLUMN(Dold_variabelinfo!$D:$D),0)</f>
        <v>Smärtlindring - petidin/morfinderivat</v>
      </c>
      <c r="E84" s="70" t="str">
        <f>VLOOKUP($G84,Dold_variabelinfo!$A:$F,COLUMN(Dold_variabelinfo!$E:$E),0)</f>
        <v>1973-</v>
      </c>
      <c r="F84" s="71">
        <f>VLOOKUP($G84,Dold_variabelinfo!$A:$F,COLUMN(Dold_variabelinfo!$F:$F),0)</f>
        <v>0</v>
      </c>
      <c r="G84" s="98" t="s">
        <v>1307</v>
      </c>
      <c r="H84" s="194" t="b">
        <v>0</v>
      </c>
      <c r="I84" s="58">
        <f t="shared" si="4"/>
        <v>0</v>
      </c>
      <c r="J84" s="58">
        <f t="shared" si="5"/>
        <v>0</v>
      </c>
    </row>
    <row r="85" spans="2:10" x14ac:dyDescent="0.3">
      <c r="B85" s="70" t="str">
        <f>VLOOKUP($G85,Dold_variabelinfo!$A:$D,COLUMN(Dold_variabelinfo!$B:$B),0)</f>
        <v>PLACENTA</v>
      </c>
      <c r="C85" s="71" t="str">
        <f>VLOOKUP($G85,Dold_variabelinfo!$A:$D,COLUMN(Dold_variabelinfo!$C:$C),0)</f>
        <v>Placentavikt (gram)</v>
      </c>
      <c r="D85" s="71" t="str">
        <f>VLOOKUP($G85,Dold_variabelinfo!$A:$D,COLUMN(Dold_variabelinfo!$D:$D),0)</f>
        <v>Placentavikt, gram</v>
      </c>
      <c r="E85" s="70" t="str">
        <f>VLOOKUP($G85,Dold_variabelinfo!$A:$F,COLUMN(Dold_variabelinfo!$E:$E),0)</f>
        <v>1982-1989</v>
      </c>
      <c r="F85" s="71">
        <f>VLOOKUP($G85,Dold_variabelinfo!$A:$F,COLUMN(Dold_variabelinfo!$F:$F),0)</f>
        <v>0</v>
      </c>
      <c r="G85" s="98" t="s">
        <v>1310</v>
      </c>
      <c r="H85" s="194" t="b">
        <v>0</v>
      </c>
      <c r="I85" s="58">
        <f t="shared" si="4"/>
        <v>0</v>
      </c>
      <c r="J85" s="58">
        <f t="shared" si="5"/>
        <v>0</v>
      </c>
    </row>
    <row r="86" spans="2:10" x14ac:dyDescent="0.3">
      <c r="B86" s="70" t="str">
        <f>VLOOKUP($G86,Dold_variabelinfo!$A:$D,COLUMN(Dold_variabelinfo!$B:$B),0)</f>
        <v>PUDBL</v>
      </c>
      <c r="C86" s="71" t="str">
        <f>VLOOKUP($G86,Dold_variabelinfo!$A:$D,COLUMN(Dold_variabelinfo!$C:$C),0)</f>
        <v>Pudendusblockad</v>
      </c>
      <c r="D86" s="71" t="str">
        <f>VLOOKUP($G86,Dold_variabelinfo!$A:$D,COLUMN(Dold_variabelinfo!$D:$D),0)</f>
        <v>Smärtlindring - pudendusblockad (PDB)</v>
      </c>
      <c r="E86" s="70" t="str">
        <f>VLOOKUP($G86,Dold_variabelinfo!$A:$F,COLUMN(Dold_variabelinfo!$E:$E),0)</f>
        <v>1973-</v>
      </c>
      <c r="F86" s="71">
        <f>VLOOKUP($G86,Dold_variabelinfo!$A:$F,COLUMN(Dold_variabelinfo!$F:$F),0)</f>
        <v>0</v>
      </c>
      <c r="G86" s="98" t="s">
        <v>1318</v>
      </c>
      <c r="H86" s="194" t="b">
        <v>0</v>
      </c>
      <c r="I86" s="58">
        <f t="shared" si="4"/>
        <v>0</v>
      </c>
      <c r="J86" s="58">
        <f t="shared" si="5"/>
        <v>0</v>
      </c>
    </row>
    <row r="87" spans="2:10" ht="40.5" x14ac:dyDescent="0.3">
      <c r="B87" s="70" t="str">
        <f>VLOOKUP($G87,Dold_variabelinfo!$A:$D,COLUMN(Dold_variabelinfo!$B:$B),0)</f>
        <v>REKTUM</v>
      </c>
      <c r="C87" s="71" t="str">
        <f>VLOOKUP($G87,Dold_variabelinfo!$A:$D,COLUMN(Dold_variabelinfo!$C:$C),0)</f>
        <v>Bristningar - rektum</v>
      </c>
      <c r="D87" s="71" t="str">
        <f>VLOOKUP($G87,Dold_variabelinfo!$A:$D,COLUMN(Dold_variabelinfo!$D:$D),0)</f>
        <v>Bristningar - rektum. Not. Uppgift noterad i kryssruta i journalen. Kompletteras med fördel med ICD-kod (moderns diagnoser vid förlossning)</v>
      </c>
      <c r="E87" s="70" t="str">
        <f>VLOOKUP($G87,Dold_variabelinfo!$A:$F,COLUMN(Dold_variabelinfo!$E:$E),0)</f>
        <v>1999-</v>
      </c>
      <c r="F87" s="71">
        <f>VLOOKUP($G87,Dold_variabelinfo!$A:$F,COLUMN(Dold_variabelinfo!$F:$F),0)</f>
        <v>0</v>
      </c>
      <c r="G87" s="98" t="s">
        <v>1321</v>
      </c>
      <c r="H87" s="194" t="b">
        <v>0</v>
      </c>
      <c r="I87" s="58">
        <f t="shared" si="4"/>
        <v>0</v>
      </c>
      <c r="J87" s="58">
        <f t="shared" si="5"/>
        <v>0</v>
      </c>
    </row>
    <row r="88" spans="2:10" ht="27" x14ac:dyDescent="0.3">
      <c r="B88" s="70" t="str">
        <f>VLOOKUP($G88,Dold_variabelinfo!$A:$D,COLUMN(Dold_variabelinfo!$B:$B),0)</f>
        <v>SECAVSL</v>
      </c>
      <c r="C88" s="71" t="str">
        <f>VLOOKUP($G88,Dold_variabelinfo!$A:$D,COLUMN(Dold_variabelinfo!$C:$C),0)</f>
        <v>Förlossningen avslutas med kejsarsnitt</v>
      </c>
      <c r="D88" s="71" t="str">
        <f>VLOOKUP($G88,Dold_variabelinfo!$A:$D,COLUMN(Dold_variabelinfo!$D:$D),0)</f>
        <v xml:space="preserve">Förlossningen avslutas med kejsarsnitt. Not. Variabeln SECMARK anger kejsarsnitt oavsett om akut eller elektivt </v>
      </c>
      <c r="E88" s="70" t="str">
        <f>VLOOKUP($G88,Dold_variabelinfo!$A:$F,COLUMN(Dold_variabelinfo!$E:$E),0)</f>
        <v>1990-</v>
      </c>
      <c r="F88" s="71">
        <f>VLOOKUP($G88,Dold_variabelinfo!$A:$F,COLUMN(Dold_variabelinfo!$F:$F),0)</f>
        <v>0</v>
      </c>
      <c r="G88" s="98" t="s">
        <v>1326</v>
      </c>
      <c r="H88" s="194" t="b">
        <v>0</v>
      </c>
      <c r="I88" s="58">
        <f t="shared" si="4"/>
        <v>0</v>
      </c>
      <c r="J88" s="58">
        <f t="shared" si="5"/>
        <v>0</v>
      </c>
    </row>
    <row r="89" spans="2:10" x14ac:dyDescent="0.3">
      <c r="B89" s="70" t="str">
        <f>VLOOKUP($G89,Dold_variabelinfo!$A:$D,COLUMN(Dold_variabelinfo!$B:$B),0)</f>
        <v>SECFORE</v>
      </c>
      <c r="C89" s="71" t="str">
        <f>VLOOKUP($G89,Dold_variabelinfo!$A:$D,COLUMN(Dold_variabelinfo!$C:$C),0)</f>
        <v>Förlossningen startas med kejsarsnitt</v>
      </c>
      <c r="D89" s="71" t="str">
        <f>VLOOKUP($G89,Dold_variabelinfo!$A:$D,COLUMN(Dold_variabelinfo!$D:$D),0)</f>
        <v>Förlossningen har startat med kejsarsnitt</v>
      </c>
      <c r="E89" s="70" t="str">
        <f>VLOOKUP($G89,Dold_variabelinfo!$A:$F,COLUMN(Dold_variabelinfo!$E:$E),0)</f>
        <v>1990-</v>
      </c>
      <c r="F89" s="71">
        <f>VLOOKUP($G89,Dold_variabelinfo!$A:$F,COLUMN(Dold_variabelinfo!$F:$F),0)</f>
        <v>0</v>
      </c>
      <c r="G89" s="98" t="s">
        <v>1329</v>
      </c>
      <c r="H89" s="194" t="b">
        <v>0</v>
      </c>
      <c r="I89" s="58">
        <f t="shared" si="4"/>
        <v>0</v>
      </c>
      <c r="J89" s="58">
        <f t="shared" si="5"/>
        <v>0</v>
      </c>
    </row>
    <row r="90" spans="2:10" ht="54" x14ac:dyDescent="0.3">
      <c r="B90" s="70" t="str">
        <f>VLOOKUP($G90,Dold_variabelinfo!$A:$D,COLUMN(Dold_variabelinfo!$B:$B),0)</f>
        <v>SECMARK</v>
      </c>
      <c r="C90" s="71" t="str">
        <f>VLOOKUP($G90,Dold_variabelinfo!$A:$D,COLUMN(Dold_variabelinfo!$C:$C),0)</f>
        <v>Kejsarsnitt, markering</v>
      </c>
      <c r="D90" s="71" t="str">
        <f>VLOOKUP($G90,Dold_variabelinfo!$A:$D,COLUMN(Dold_variabelinfo!$D:$D),0)</f>
        <v xml:space="preserve">Kejsarsnitt, oavsett om akut eller elektivt. Baserad på information från kryssruta i journal, 
diagnos- och åtgärdskoder
</v>
      </c>
      <c r="E90" s="70" t="str">
        <f>VLOOKUP($G90,Dold_variabelinfo!$A:$F,COLUMN(Dold_variabelinfo!$E:$E),0)</f>
        <v>1973-</v>
      </c>
      <c r="F90" s="71">
        <f>VLOOKUP($G90,Dold_variabelinfo!$A:$F,COLUMN(Dold_variabelinfo!$F:$F),0)</f>
        <v>0</v>
      </c>
      <c r="G90" s="98" t="s">
        <v>1333</v>
      </c>
      <c r="H90" s="194" t="b">
        <v>0</v>
      </c>
      <c r="I90" s="58">
        <f t="shared" si="4"/>
        <v>0</v>
      </c>
      <c r="J90" s="58">
        <f t="shared" si="5"/>
        <v>0</v>
      </c>
    </row>
    <row r="91" spans="2:10" x14ac:dyDescent="0.3">
      <c r="B91" s="70" t="str">
        <f>VLOOKUP($G91,Dold_variabelinfo!$A:$D,COLUMN(Dold_variabelinfo!$B:$B),0)</f>
        <v>SECTIO</v>
      </c>
      <c r="C91" s="71" t="str">
        <f>VLOOKUP($G91,Dold_variabelinfo!$A:$D,COLUMN(Dold_variabelinfo!$C:$C),0)</f>
        <v>Sectio- elektivt eller ej elektivt</v>
      </c>
      <c r="D91" s="71" t="str">
        <f>VLOOKUP($G91,Dold_variabelinfo!$A:$D,COLUMN(Dold_variabelinfo!$D:$D),0)</f>
        <v>Sectio/kejsarsnitt - elektivt eller ej elektivt</v>
      </c>
      <c r="E91" s="70" t="str">
        <f>VLOOKUP($G91,Dold_variabelinfo!$A:$F,COLUMN(Dold_variabelinfo!$E:$E),0)</f>
        <v>1982-1989</v>
      </c>
      <c r="F91" s="71">
        <f>VLOOKUP($G91,Dold_variabelinfo!$A:$F,COLUMN(Dold_variabelinfo!$F:$F),0)</f>
        <v>0</v>
      </c>
      <c r="G91" s="98" t="s">
        <v>1336</v>
      </c>
      <c r="H91" s="194" t="b">
        <v>0</v>
      </c>
      <c r="I91" s="58">
        <f t="shared" si="4"/>
        <v>0</v>
      </c>
      <c r="J91" s="58">
        <f t="shared" si="5"/>
        <v>0</v>
      </c>
    </row>
    <row r="92" spans="2:10" x14ac:dyDescent="0.3">
      <c r="B92" s="70" t="str">
        <f>VLOOKUP($G92,Dold_variabelinfo!$A:$D,COLUMN(Dold_variabelinfo!$B:$B),0)</f>
        <v>SEDATIVA</v>
      </c>
      <c r="C92" s="71" t="str">
        <f>VLOOKUP($G92,Dold_variabelinfo!$A:$D,COLUMN(Dold_variabelinfo!$C:$C),0)</f>
        <v>Sedativa hypnotika</v>
      </c>
      <c r="D92" s="71" t="str">
        <f>VLOOKUP($G92,Dold_variabelinfo!$A:$D,COLUMN(Dold_variabelinfo!$D:$D),0)</f>
        <v>Smärtlindring - sedativa hypnotika</v>
      </c>
      <c r="E92" s="70" t="str">
        <f>VLOOKUP($G92,Dold_variabelinfo!$A:$F,COLUMN(Dold_variabelinfo!$E:$E),0)</f>
        <v>1973-</v>
      </c>
      <c r="F92" s="71">
        <f>VLOOKUP($G92,Dold_variabelinfo!$A:$F,COLUMN(Dold_variabelinfo!$F:$F),0)</f>
        <v>0</v>
      </c>
      <c r="G92" s="98" t="s">
        <v>1339</v>
      </c>
      <c r="H92" s="194" t="b">
        <v>0</v>
      </c>
      <c r="I92" s="58">
        <f t="shared" si="4"/>
        <v>0</v>
      </c>
      <c r="J92" s="58">
        <f t="shared" si="5"/>
        <v>0</v>
      </c>
    </row>
    <row r="93" spans="2:10" ht="40.5" x14ac:dyDescent="0.3">
      <c r="B93" s="70" t="str">
        <f>VLOOKUP($G93,Dold_variabelinfo!$A:$D,COLUMN(Dold_variabelinfo!$B:$B),0)</f>
        <v>SFINKTER</v>
      </c>
      <c r="C93" s="71" t="str">
        <f>VLOOKUP($G93,Dold_variabelinfo!$A:$D,COLUMN(Dold_variabelinfo!$C:$C),0)</f>
        <v>Bristningar - sfinkter</v>
      </c>
      <c r="D93" s="71" t="str">
        <f>VLOOKUP($G93,Dold_variabelinfo!$A:$D,COLUMN(Dold_variabelinfo!$D:$D),0)</f>
        <v>Bristningar - sfinkter. Not. Uppgift noterad i kryssruta i journalen. Kompletteras med fördel med ICD-kod (moderns diagnoser vid förlossning)</v>
      </c>
      <c r="E93" s="70" t="str">
        <f>VLOOKUP($G93,Dold_variabelinfo!$A:$F,COLUMN(Dold_variabelinfo!$E:$E),0)</f>
        <v>1999-</v>
      </c>
      <c r="F93" s="71">
        <f>VLOOKUP($G93,Dold_variabelinfo!$A:$F,COLUMN(Dold_variabelinfo!$F:$F),0)</f>
        <v>0</v>
      </c>
      <c r="G93" s="98" t="s">
        <v>1342</v>
      </c>
      <c r="H93" s="194" t="b">
        <v>0</v>
      </c>
      <c r="I93" s="58">
        <f t="shared" si="4"/>
        <v>0</v>
      </c>
      <c r="J93" s="58">
        <f t="shared" si="5"/>
        <v>0</v>
      </c>
    </row>
    <row r="94" spans="2:10" x14ac:dyDescent="0.3">
      <c r="B94" s="70" t="str">
        <f>VLOOKUP($G94,Dold_variabelinfo!$A:$D,COLUMN(Dold_variabelinfo!$B:$B),0)</f>
        <v>SJUKHUS</v>
      </c>
      <c r="C94" s="71" t="str">
        <f>VLOOKUP($G94,Dold_variabelinfo!$A:$D,COLUMN(Dold_variabelinfo!$C:$C),0)</f>
        <v>Sjukhuskod, rapporterad</v>
      </c>
      <c r="D94" s="71">
        <f>VLOOKUP($G94,Dold_variabelinfo!$A:$D,COLUMN(Dold_variabelinfo!$D:$D),0)</f>
        <v>0</v>
      </c>
      <c r="E94" s="70" t="str">
        <f>VLOOKUP($G94,Dold_variabelinfo!$A:$F,COLUMN(Dold_variabelinfo!$E:$E),0)</f>
        <v>1973-</v>
      </c>
      <c r="F94" s="71">
        <f>VLOOKUP($G94,Dold_variabelinfo!$A:$F,COLUMN(Dold_variabelinfo!$F:$F),0)</f>
        <v>0</v>
      </c>
      <c r="G94" s="98" t="s">
        <v>1345</v>
      </c>
      <c r="H94" s="194" t="b">
        <v>0</v>
      </c>
      <c r="I94" s="58">
        <f t="shared" si="4"/>
        <v>0</v>
      </c>
      <c r="J94" s="58">
        <f t="shared" si="5"/>
        <v>0</v>
      </c>
    </row>
    <row r="95" spans="2:10" x14ac:dyDescent="0.3">
      <c r="B95" s="70" t="str">
        <f>VLOOKUP($G95,Dold_variabelinfo!$A:$D,COLUMN(Dold_variabelinfo!$B:$B),0)</f>
        <v>SJUKHUS_S</v>
      </c>
      <c r="C95" s="71" t="str">
        <f>VLOOKUP($G95,Dold_variabelinfo!$A:$D,COLUMN(Dold_variabelinfo!$C:$C),0)</f>
        <v>Sjukhuskod, rensad</v>
      </c>
      <c r="D95" s="71" t="str">
        <f>VLOOKUP($G95,Dold_variabelinfo!$A:$D,COLUMN(Dold_variabelinfo!$D:$D),0)</f>
        <v xml:space="preserve">Sjukhuskod, giltiga koder för aktuellt år </v>
      </c>
      <c r="E95" s="70" t="str">
        <f>VLOOKUP($G95,Dold_variabelinfo!$A:$F,COLUMN(Dold_variabelinfo!$E:$E),0)</f>
        <v>1973-</v>
      </c>
      <c r="F95" s="71">
        <f>VLOOKUP($G95,Dold_variabelinfo!$A:$F,COLUMN(Dold_variabelinfo!$F:$F),0)</f>
        <v>0</v>
      </c>
      <c r="G95" s="98" t="s">
        <v>1347</v>
      </c>
      <c r="H95" s="194" t="b">
        <v>0</v>
      </c>
      <c r="I95" s="58">
        <f t="shared" si="4"/>
        <v>0</v>
      </c>
      <c r="J95" s="58">
        <f t="shared" si="5"/>
        <v>0</v>
      </c>
    </row>
    <row r="96" spans="2:10" x14ac:dyDescent="0.3">
      <c r="B96" s="70" t="str">
        <f>VLOOKUP($G96,Dold_variabelinfo!$A:$D,COLUMN(Dold_variabelinfo!$B:$B),0)</f>
        <v>SPINAL</v>
      </c>
      <c r="C96" s="71" t="str">
        <f>VLOOKUP($G96,Dold_variabelinfo!$A:$D,COLUMN(Dold_variabelinfo!$C:$C),0)</f>
        <v>Spinal</v>
      </c>
      <c r="D96" s="71" t="str">
        <f>VLOOKUP($G96,Dold_variabelinfo!$A:$D,COLUMN(Dold_variabelinfo!$D:$D),0)</f>
        <v>Smärtlindring - spinal</v>
      </c>
      <c r="E96" s="70" t="str">
        <f>VLOOKUP($G96,Dold_variabelinfo!$A:$F,COLUMN(Dold_variabelinfo!$E:$E),0)</f>
        <v>1990-</v>
      </c>
      <c r="F96" s="71">
        <f>VLOOKUP($G96,Dold_variabelinfo!$A:$F,COLUMN(Dold_variabelinfo!$F:$F),0)</f>
        <v>0</v>
      </c>
      <c r="G96" s="98" t="s">
        <v>1363</v>
      </c>
      <c r="H96" s="194" t="b">
        <v>0</v>
      </c>
      <c r="I96" s="58">
        <f t="shared" si="4"/>
        <v>0</v>
      </c>
      <c r="J96" s="58">
        <f t="shared" si="5"/>
        <v>0</v>
      </c>
    </row>
    <row r="97" spans="2:10" ht="40.5" x14ac:dyDescent="0.3">
      <c r="B97" s="70" t="str">
        <f>VLOOKUP($G97,Dold_variabelinfo!$A:$D,COLUMN(Dold_variabelinfo!$B:$B),0)</f>
        <v>SUGKLOCK</v>
      </c>
      <c r="C97" s="71" t="str">
        <f>VLOOKUP($G97,Dold_variabelinfo!$A:$D,COLUMN(Dold_variabelinfo!$C:$C),0)</f>
        <v xml:space="preserve">Förlossningen avslutas med sugklocka </v>
      </c>
      <c r="D97" s="71" t="str">
        <f>VLOOKUP($G97,Dold_variabelinfo!$A:$D,COLUMN(Dold_variabelinfo!$D:$D),0)</f>
        <v>Förlossningen har avslutats med sugklocka. Not. Variabeln SUGMARK anger om sugklocka använts någon gång under förlossningen</v>
      </c>
      <c r="E97" s="70" t="str">
        <f>VLOOKUP($G97,Dold_variabelinfo!$A:$F,COLUMN(Dold_variabelinfo!$E:$E),0)</f>
        <v>1990-</v>
      </c>
      <c r="F97" s="71">
        <f>VLOOKUP($G97,Dold_variabelinfo!$A:$F,COLUMN(Dold_variabelinfo!$F:$F),0)</f>
        <v>0</v>
      </c>
      <c r="G97" s="98" t="s">
        <v>1370</v>
      </c>
      <c r="H97" s="194" t="b">
        <v>0</v>
      </c>
      <c r="I97" s="58">
        <f t="shared" si="4"/>
        <v>0</v>
      </c>
      <c r="J97" s="58">
        <f t="shared" si="5"/>
        <v>0</v>
      </c>
    </row>
    <row r="98" spans="2:10" ht="54" x14ac:dyDescent="0.3">
      <c r="B98" s="70" t="str">
        <f>VLOOKUP($G98,Dold_variabelinfo!$A:$D,COLUMN(Dold_variabelinfo!$B:$B),0)</f>
        <v>SUGMARK</v>
      </c>
      <c r="C98" s="71" t="str">
        <f>VLOOKUP($G98,Dold_variabelinfo!$A:$D,COLUMN(Dold_variabelinfo!$C:$C),0)</f>
        <v xml:space="preserve">Sugklocka, markering </v>
      </c>
      <c r="D98" s="71" t="str">
        <f>VLOOKUP($G98,Dold_variabelinfo!$A:$D,COLUMN(Dold_variabelinfo!$D:$D),0)</f>
        <v xml:space="preserve">Sugklocka. Anger om sugklocka använts någon gång under förlossningen. Baserad på information från kryssruta i journal, diagnos- och åtgärdskoder
</v>
      </c>
      <c r="E98" s="70" t="str">
        <f>VLOOKUP($G98,Dold_variabelinfo!$A:$F,COLUMN(Dold_variabelinfo!$E:$E),0)</f>
        <v>1973-</v>
      </c>
      <c r="F98" s="71">
        <f>VLOOKUP($G98,Dold_variabelinfo!$A:$F,COLUMN(Dold_variabelinfo!$F:$F),0)</f>
        <v>0</v>
      </c>
      <c r="G98" s="98" t="s">
        <v>1373</v>
      </c>
      <c r="H98" s="194" t="b">
        <v>0</v>
      </c>
      <c r="I98" s="58">
        <f t="shared" si="4"/>
        <v>0</v>
      </c>
      <c r="J98" s="58">
        <f t="shared" si="5"/>
        <v>0</v>
      </c>
    </row>
    <row r="99" spans="2:10" ht="40.5" x14ac:dyDescent="0.3">
      <c r="B99" s="70" t="str">
        <f>VLOOKUP($G99,Dold_variabelinfo!$A:$D,COLUMN(Dold_variabelinfo!$B:$B),0)</f>
        <v>TANG</v>
      </c>
      <c r="C99" s="71" t="str">
        <f>VLOOKUP($G99,Dold_variabelinfo!$A:$D,COLUMN(Dold_variabelinfo!$C:$C),0)</f>
        <v>Förlossningen avslutas med tång</v>
      </c>
      <c r="D99" s="71" t="str">
        <f>VLOOKUP($G99,Dold_variabelinfo!$A:$D,COLUMN(Dold_variabelinfo!$D:$D),0)</f>
        <v xml:space="preserve">Förlossningen har avslutats med tång. Not. Variabeln TANGMARK anger om förlossningstång använts någon gång under förlossningen </v>
      </c>
      <c r="E99" s="70" t="str">
        <f>VLOOKUP($G99,Dold_variabelinfo!$A:$F,COLUMN(Dold_variabelinfo!$E:$E),0)</f>
        <v>1990-</v>
      </c>
      <c r="F99" s="71">
        <f>VLOOKUP($G99,Dold_variabelinfo!$A:$F,COLUMN(Dold_variabelinfo!$F:$F),0)</f>
        <v>0</v>
      </c>
      <c r="G99" s="98" t="s">
        <v>1376</v>
      </c>
      <c r="H99" s="194" t="b">
        <v>0</v>
      </c>
      <c r="I99" s="58">
        <f t="shared" si="4"/>
        <v>0</v>
      </c>
      <c r="J99" s="58">
        <f t="shared" si="5"/>
        <v>0</v>
      </c>
    </row>
    <row r="100" spans="2:10" ht="54" x14ac:dyDescent="0.3">
      <c r="B100" s="70" t="str">
        <f>VLOOKUP($G100,Dold_variabelinfo!$A:$D,COLUMN(Dold_variabelinfo!$B:$B),0)</f>
        <v>TANGMARK</v>
      </c>
      <c r="C100" s="71" t="str">
        <f>VLOOKUP($G100,Dold_variabelinfo!$A:$D,COLUMN(Dold_variabelinfo!$C:$C),0)</f>
        <v>Tång, markering</v>
      </c>
      <c r="D100" s="71" t="str">
        <f>VLOOKUP($G100,Dold_variabelinfo!$A:$D,COLUMN(Dold_variabelinfo!$D:$D),0)</f>
        <v>Tång. Anger om förlossningstång använts någon gång under förlossningen. Baserad på information från kryssruta i journal, 
diagnos- och åtgärdskoder</v>
      </c>
      <c r="E100" s="70" t="str">
        <f>VLOOKUP($G100,Dold_variabelinfo!$A:$F,COLUMN(Dold_variabelinfo!$E:$E),0)</f>
        <v>1973-</v>
      </c>
      <c r="F100" s="71">
        <f>VLOOKUP($G100,Dold_variabelinfo!$A:$F,COLUMN(Dold_variabelinfo!$F:$F),0)</f>
        <v>0</v>
      </c>
      <c r="G100" s="98" t="s">
        <v>1379</v>
      </c>
      <c r="H100" s="194" t="b">
        <v>0</v>
      </c>
      <c r="I100" s="58">
        <f t="shared" si="4"/>
        <v>0</v>
      </c>
      <c r="J100" s="58">
        <f t="shared" si="5"/>
        <v>0</v>
      </c>
    </row>
    <row r="101" spans="2:10" x14ac:dyDescent="0.3">
      <c r="B101" s="70" t="str">
        <f>VLOOKUP($G101,Dold_variabelinfo!$A:$D,COLUMN(Dold_variabelinfo!$B:$B),0)</f>
        <v>TNS</v>
      </c>
      <c r="C101" s="71" t="str">
        <f>VLOOKUP($G101,Dold_variabelinfo!$A:$D,COLUMN(Dold_variabelinfo!$C:$C),0)</f>
        <v>TNS</v>
      </c>
      <c r="D101" s="71" t="str">
        <f>VLOOKUP($G101,Dold_variabelinfo!$A:$D,COLUMN(Dold_variabelinfo!$D:$D),0)</f>
        <v>Smärtlindring -  transkutan elektrisk nervstimulering (TENS)</v>
      </c>
      <c r="E101" s="70" t="str">
        <f>VLOOKUP($G101,Dold_variabelinfo!$A:$F,COLUMN(Dold_variabelinfo!$E:$E),0)</f>
        <v>1994-</v>
      </c>
      <c r="F101" s="71">
        <f>VLOOKUP($G101,Dold_variabelinfo!$A:$F,COLUMN(Dold_variabelinfo!$F:$F),0)</f>
        <v>0</v>
      </c>
      <c r="G101" s="98" t="s">
        <v>1406</v>
      </c>
      <c r="H101" s="194" t="b">
        <v>0</v>
      </c>
      <c r="I101" s="58">
        <f t="shared" si="4"/>
        <v>0</v>
      </c>
      <c r="J101" s="58">
        <f t="shared" si="5"/>
        <v>0</v>
      </c>
    </row>
    <row r="102" spans="2:10" ht="27" x14ac:dyDescent="0.3">
      <c r="B102" s="70" t="str">
        <f>VLOOKUP($G102,Dold_variabelinfo!$A:$D,COLUMN(Dold_variabelinfo!$B:$B),0)</f>
        <v>TSECAR</v>
      </c>
      <c r="C102" s="71" t="str">
        <f>VLOOKUP($G102,Dold_variabelinfo!$A:$D,COLUMN(Dold_variabelinfo!$C:$C),0)</f>
        <v>Tidigare sectio, år</v>
      </c>
      <c r="D102" s="71" t="str">
        <f>VLOOKUP($G102,Dold_variabelinfo!$A:$D,COLUMN(Dold_variabelinfo!$D:$D),0)</f>
        <v>Årtal för tidigare sectio/kejsarsnitt. Beräknad med hjälp av moderns tidigare förlossningar i MFR samt uppgift i FV1</v>
      </c>
      <c r="E102" s="70" t="str">
        <f>VLOOKUP($G102,Dold_variabelinfo!$A:$F,COLUMN(Dold_variabelinfo!$E:$E),0)</f>
        <v>1973-</v>
      </c>
      <c r="F102" s="71">
        <f>VLOOKUP($G102,Dold_variabelinfo!$A:$F,COLUMN(Dold_variabelinfo!$F:$F),0)</f>
        <v>0</v>
      </c>
      <c r="G102" s="98" t="s">
        <v>1408</v>
      </c>
      <c r="H102" s="194" t="b">
        <v>0</v>
      </c>
      <c r="I102" s="58">
        <f t="shared" si="4"/>
        <v>0</v>
      </c>
      <c r="J102" s="58">
        <f t="shared" si="5"/>
        <v>0</v>
      </c>
    </row>
    <row r="103" spans="2:10" ht="27" x14ac:dyDescent="0.3">
      <c r="B103" s="70" t="str">
        <f>VLOOKUP($G103,Dold_variabelinfo!$A:$D,COLUMN(Dold_variabelinfo!$B:$B),0)</f>
        <v>TSECTIO</v>
      </c>
      <c r="C103" s="71" t="str">
        <f>VLOOKUP($G103,Dold_variabelinfo!$A:$D,COLUMN(Dold_variabelinfo!$C:$C),0)</f>
        <v>Tidigare sectio</v>
      </c>
      <c r="D103" s="71" t="str">
        <f>VLOOKUP($G103,Dold_variabelinfo!$A:$D,COLUMN(Dold_variabelinfo!$D:$D),0)</f>
        <v>Tidigare sectio/kejsarsnitt. Beräknad med hjälp av moderns tidigare förlossningar i MFR samt uppgift i FV1</v>
      </c>
      <c r="E103" s="70" t="str">
        <f>VLOOKUP($G103,Dold_variabelinfo!$A:$F,COLUMN(Dold_variabelinfo!$E:$E),0)</f>
        <v>1973-</v>
      </c>
      <c r="F103" s="71">
        <f>VLOOKUP($G103,Dold_variabelinfo!$A:$F,COLUMN(Dold_variabelinfo!$F:$F),0)</f>
        <v>0</v>
      </c>
      <c r="G103" s="98" t="s">
        <v>1412</v>
      </c>
      <c r="H103" s="194" t="b">
        <v>0</v>
      </c>
      <c r="I103" s="58">
        <f t="shared" si="4"/>
        <v>0</v>
      </c>
      <c r="J103" s="58">
        <f t="shared" si="5"/>
        <v>0</v>
      </c>
    </row>
    <row r="104" spans="2:10" ht="40.5" x14ac:dyDescent="0.3">
      <c r="B104" s="70" t="str">
        <f>VLOOKUP($G104,Dold_variabelinfo!$A:$D,COLUMN(Dold_variabelinfo!$B:$B),0)</f>
        <v>VAGINA</v>
      </c>
      <c r="C104" s="71" t="str">
        <f>VLOOKUP($G104,Dold_variabelinfo!$A:$D,COLUMN(Dold_variabelinfo!$C:$C),0)</f>
        <v>Bristningar - vagina</v>
      </c>
      <c r="D104" s="71" t="str">
        <f>VLOOKUP($G104,Dold_variabelinfo!$A:$D,COLUMN(Dold_variabelinfo!$D:$D),0)</f>
        <v>Bristningar - Vagina. Not. Uppgift noterad i kryssruta i journalen. Kompletteras med fördel med ICD-kod (moderns diagnoser vid förlossning)</v>
      </c>
      <c r="E104" s="70" t="str">
        <f>VLOOKUP($G104,Dold_variabelinfo!$A:$F,COLUMN(Dold_variabelinfo!$E:$E),0)</f>
        <v>1999-</v>
      </c>
      <c r="F104" s="71">
        <f>VLOOKUP($G104,Dold_variabelinfo!$A:$F,COLUMN(Dold_variabelinfo!$F:$F),0)</f>
        <v>0</v>
      </c>
      <c r="G104" s="98" t="s">
        <v>1424</v>
      </c>
      <c r="H104" s="194" t="b">
        <v>0</v>
      </c>
      <c r="I104" s="58">
        <f t="shared" si="4"/>
        <v>0</v>
      </c>
      <c r="J104" s="58">
        <f t="shared" si="5"/>
        <v>0</v>
      </c>
    </row>
    <row r="105" spans="2:10" x14ac:dyDescent="0.3">
      <c r="B105" s="70" t="str">
        <f>VLOOKUP($G105,Dold_variabelinfo!$A:$D,COLUMN(Dold_variabelinfo!$B:$B),0)</f>
        <v>VAGINAL</v>
      </c>
      <c r="C105" s="71" t="str">
        <f>VLOOKUP($G105,Dold_variabelinfo!$A:$D,COLUMN(Dold_variabelinfo!$C:$C),0)</f>
        <v>Förlossningen avslutas vaginalt</v>
      </c>
      <c r="D105" s="71" t="str">
        <f>VLOOKUP($G105,Dold_variabelinfo!$A:$D,COLUMN(Dold_variabelinfo!$D:$D),0)</f>
        <v>Förlossningen har avslutats vaginalt</v>
      </c>
      <c r="E105" s="70" t="str">
        <f>VLOOKUP($G105,Dold_variabelinfo!$A:$F,COLUMN(Dold_variabelinfo!$E:$E),0)</f>
        <v>1973-</v>
      </c>
      <c r="F105" s="71">
        <f>VLOOKUP($G105,Dold_variabelinfo!$A:$F,COLUMN(Dold_variabelinfo!$F:$F),0)</f>
        <v>0</v>
      </c>
      <c r="G105" s="98" t="s">
        <v>1427</v>
      </c>
      <c r="H105" s="194" t="b">
        <v>0</v>
      </c>
      <c r="I105" s="58">
        <f t="shared" si="4"/>
        <v>0</v>
      </c>
      <c r="J105" s="58">
        <f t="shared" si="5"/>
        <v>0</v>
      </c>
    </row>
    <row r="106" spans="2:10" x14ac:dyDescent="0.3">
      <c r="B106" s="70"/>
      <c r="C106" s="71"/>
      <c r="D106" s="71"/>
      <c r="E106" s="70"/>
      <c r="F106" s="71"/>
      <c r="G106" s="98"/>
      <c r="I106" s="58"/>
      <c r="J106" s="58"/>
    </row>
    <row r="107" spans="2:10" ht="17.25" x14ac:dyDescent="0.3">
      <c r="B107" s="107" t="s">
        <v>892</v>
      </c>
      <c r="C107" s="107"/>
      <c r="D107" s="104"/>
      <c r="E107" s="98"/>
      <c r="F107" s="104"/>
    </row>
    <row r="108" spans="2:10" ht="17.25" x14ac:dyDescent="0.3">
      <c r="B108" s="96" t="s">
        <v>893</v>
      </c>
      <c r="C108" s="107"/>
      <c r="D108" s="104"/>
      <c r="E108" s="98"/>
      <c r="F108" s="104"/>
    </row>
    <row r="109" spans="2:10" ht="67.5" x14ac:dyDescent="0.3">
      <c r="B109" s="66" t="str">
        <f>VLOOKUP($G109,Dold_variabelinfo!$A:$D,COLUMN(Dold_variabelinfo!$B:$B),0)</f>
        <v>GRDBS</v>
      </c>
      <c r="C109" s="67" t="str">
        <f>VLOOKUP($G109,Dold_variabelinfo!$A:$D,COLUMN(Dold_variabelinfo!$C:$C),0)</f>
        <v>Graviditetslängd bästa skattning, dagar</v>
      </c>
      <c r="D109" s="67" t="str">
        <f>VLOOKUP($G109,Dold_variabelinfo!$A:$D,COLUMN(Dold_variabelinfo!$D:$D),0)</f>
        <v>Graviditetslängd/gestationsålder bästa skattning i dagar. Not. Graviditetslängden är beräknad utifrån fördefinierade villkor med hänsyn till bl.a.  datering utifrån primärt ultraljud, sekundärt senaste menstruation osv. (se variabeln GRMETOD)</v>
      </c>
      <c r="E109" s="66" t="str">
        <f>VLOOKUP($G109,Dold_variabelinfo!$A:$F,COLUMN(Dold_variabelinfo!$E:$E),0)</f>
        <v>1973-</v>
      </c>
      <c r="F109" s="67" t="str">
        <f>VLOOKUP($G109,Dold_variabelinfo!$A:$F,COLUMN(Dold_variabelinfo!$F:$F),0)</f>
        <v>Bör användas i kombination med GRMETOD</v>
      </c>
      <c r="G109" s="98" t="s">
        <v>1118</v>
      </c>
      <c r="H109" s="194" t="b">
        <v>0</v>
      </c>
      <c r="I109" s="58">
        <f t="shared" ref="I109:I110" si="6">IF(H109,1,0)</f>
        <v>0</v>
      </c>
      <c r="J109" s="58">
        <f t="shared" ref="J109:J110" si="7">I109</f>
        <v>0</v>
      </c>
    </row>
    <row r="110" spans="2:10" ht="67.5" x14ac:dyDescent="0.3">
      <c r="B110" s="113" t="str">
        <f>VLOOKUP($G110,Dold_variabelinfo!$A:$D,COLUMN(Dold_variabelinfo!$B:$B),0)</f>
        <v>GRVBS</v>
      </c>
      <c r="C110" s="114" t="str">
        <f>VLOOKUP($G110,Dold_variabelinfo!$A:$D,COLUMN(Dold_variabelinfo!$C:$C),0)</f>
        <v>Graviditetslängd bästa skattning, veckor</v>
      </c>
      <c r="D110" s="114" t="str">
        <f>VLOOKUP($G110,Dold_variabelinfo!$A:$D,COLUMN(Dold_variabelinfo!$D:$D),0)</f>
        <v>Graviditetslängd/gestationsålder bästa skattning i fullbordade veckor. Not. Graviditetslängden är beräknad utifrån fördefinierade villkor med hänsyn till bl.a.  datering utifrån primärt ultraljud, sekundärt senaste menstruation osv. (se variabeln GRMETOD)</v>
      </c>
      <c r="E110" s="113" t="str">
        <f>VLOOKUP($G110,Dold_variabelinfo!$A:$F,COLUMN(Dold_variabelinfo!$E:$E),0)</f>
        <v>1973-</v>
      </c>
      <c r="F110" s="114" t="str">
        <f>VLOOKUP($G110,Dold_variabelinfo!$A:$F,COLUMN(Dold_variabelinfo!$F:$F),0)</f>
        <v>Bör användas i kombination med GRMETOD</v>
      </c>
      <c r="G110" s="98" t="s">
        <v>1131</v>
      </c>
      <c r="H110" s="194" t="b">
        <v>0</v>
      </c>
      <c r="I110" s="58">
        <f t="shared" si="6"/>
        <v>0</v>
      </c>
      <c r="J110" s="58">
        <f t="shared" si="7"/>
        <v>0</v>
      </c>
    </row>
    <row r="111" spans="2:10" s="97" customFormat="1" x14ac:dyDescent="0.3">
      <c r="B111" s="102"/>
      <c r="C111" s="102"/>
      <c r="D111" s="95"/>
      <c r="E111" s="102"/>
      <c r="F111" s="95"/>
      <c r="G111" s="102"/>
    </row>
    <row r="112" spans="2:10" x14ac:dyDescent="0.3">
      <c r="B112" s="108" t="s">
        <v>1614</v>
      </c>
    </row>
    <row r="113" spans="2:10" x14ac:dyDescent="0.3">
      <c r="B113" s="70" t="str">
        <f>VLOOKUP($G113,Dold_variabelinfo!$A:$D,COLUMN(Dold_variabelinfo!$B:$B),0)</f>
        <v>AMNIO</v>
      </c>
      <c r="C113" s="71" t="str">
        <f>VLOOKUP($G113,Dold_variabelinfo!$A:$D,COLUMN(Dold_variabelinfo!$C:$C),0)</f>
        <v>Fosterdiagnostik  amniocentes</v>
      </c>
      <c r="D113" s="71" t="str">
        <f>VLOOKUP($G113,Dold_variabelinfo!$A:$D,COLUMN(Dold_variabelinfo!$D:$D),0)</f>
        <v>Fosterdiagnostik, amniocentes (fostervattensprov)</v>
      </c>
      <c r="E113" s="70" t="str">
        <f>VLOOKUP($G113,Dold_variabelinfo!$A:$F,COLUMN(Dold_variabelinfo!$E:$E),0)</f>
        <v>1994-</v>
      </c>
      <c r="F113" s="71">
        <f>VLOOKUP($G113,Dold_variabelinfo!$A:$F,COLUMN(Dold_variabelinfo!$F:$F),0)</f>
        <v>0</v>
      </c>
      <c r="G113" s="98" t="s">
        <v>934</v>
      </c>
      <c r="H113" s="194" t="b">
        <v>0</v>
      </c>
      <c r="I113" s="58">
        <f t="shared" ref="I113:I158" si="8">IF(H113,1,0)</f>
        <v>0</v>
      </c>
      <c r="J113" s="58">
        <f t="shared" ref="J113:J158" si="9">I113</f>
        <v>0</v>
      </c>
    </row>
    <row r="114" spans="2:10" ht="27" x14ac:dyDescent="0.3">
      <c r="B114" s="70" t="str">
        <f>VLOOKUP($G114,Dold_variabelinfo!$A:$D,COLUMN(Dold_variabelinfo!$B:$B),0)</f>
        <v>AMNIOANM</v>
      </c>
      <c r="C114" s="71" t="str">
        <f>VLOOKUP($G114,Dold_variabelinfo!$A:$D,COLUMN(Dold_variabelinfo!$C:$C),0)</f>
        <v>Amniocentes anmärkning</v>
      </c>
      <c r="D114" s="71" t="str">
        <f>VLOOKUP($G114,Dold_variabelinfo!$A:$D,COLUMN(Dold_variabelinfo!$D:$D),0)</f>
        <v>Fosterdiagnostik, amniocentes (fostervattensprov), anmärkning</v>
      </c>
      <c r="E114" s="70" t="str">
        <f>VLOOKUP($G114,Dold_variabelinfo!$A:$F,COLUMN(Dold_variabelinfo!$E:$E),0)</f>
        <v>1994-</v>
      </c>
      <c r="F114" s="71">
        <f>VLOOKUP($G114,Dold_variabelinfo!$A:$F,COLUMN(Dold_variabelinfo!$F:$F),0)</f>
        <v>0</v>
      </c>
      <c r="G114" s="98" t="s">
        <v>938</v>
      </c>
      <c r="H114" s="194" t="b">
        <v>0</v>
      </c>
      <c r="I114" s="58">
        <f t="shared" si="8"/>
        <v>0</v>
      </c>
      <c r="J114" s="58">
        <f t="shared" si="9"/>
        <v>0</v>
      </c>
    </row>
    <row r="115" spans="2:10" ht="27" x14ac:dyDescent="0.3">
      <c r="B115" s="70" t="str">
        <f>VLOOKUP($G115,Dold_variabelinfo!$A:$D,COLUMN(Dold_variabelinfo!$B:$B),0)</f>
        <v>AMNIODAT</v>
      </c>
      <c r="C115" s="71" t="str">
        <f>VLOOKUP($G115,Dold_variabelinfo!$A:$D,COLUMN(Dold_variabelinfo!$C:$C),0)</f>
        <v>Amniocentes datum</v>
      </c>
      <c r="D115" s="71" t="str">
        <f>VLOOKUP($G115,Dold_variabelinfo!$A:$D,COLUMN(Dold_variabelinfo!$D:$D),0)</f>
        <v>Fosterdiagnostik, amniocentes (fostervattensprov), datum för provtagning</v>
      </c>
      <c r="E115" s="70" t="str">
        <f>VLOOKUP($G115,Dold_variabelinfo!$A:$F,COLUMN(Dold_variabelinfo!$E:$E),0)</f>
        <v>1994-</v>
      </c>
      <c r="F115" s="71">
        <f>VLOOKUP($G115,Dold_variabelinfo!$A:$F,COLUMN(Dold_variabelinfo!$F:$F),0)</f>
        <v>0</v>
      </c>
      <c r="G115" s="98" t="s">
        <v>942</v>
      </c>
      <c r="H115" s="194" t="b">
        <v>0</v>
      </c>
      <c r="I115" s="58">
        <f t="shared" si="8"/>
        <v>0</v>
      </c>
      <c r="J115" s="58">
        <f t="shared" si="9"/>
        <v>0</v>
      </c>
    </row>
    <row r="116" spans="2:10" ht="27" x14ac:dyDescent="0.3">
      <c r="B116" s="70" t="str">
        <f>VLOOKUP($G116,Dold_variabelinfo!$A:$D,COLUMN(Dold_variabelinfo!$B:$B),0)</f>
        <v>ARBETE</v>
      </c>
      <c r="C116" s="71" t="str">
        <f>VLOOKUP($G116,Dold_variabelinfo!$A:$D,COLUMN(Dold_variabelinfo!$C:$C),0)</f>
        <v>Arbete</v>
      </c>
      <c r="D116" s="71" t="str">
        <f>VLOOKUP($G116,Dold_variabelinfo!$A:$D,COLUMN(Dold_variabelinfo!$D:$D),0)</f>
        <v xml:space="preserve">Omfattning av arbetstid vid inskrivning till mödrahälsovården  </v>
      </c>
      <c r="E116" s="70" t="str">
        <f>VLOOKUP($G116,Dold_variabelinfo!$A:$F,COLUMN(Dold_variabelinfo!$E:$E),0)</f>
        <v>1982-</v>
      </c>
      <c r="F116" s="71">
        <f>VLOOKUP($G116,Dold_variabelinfo!$A:$F,COLUMN(Dold_variabelinfo!$F:$F),0)</f>
        <v>0</v>
      </c>
      <c r="G116" s="98" t="s">
        <v>965</v>
      </c>
      <c r="H116" s="194" t="b">
        <v>0</v>
      </c>
      <c r="I116" s="58">
        <f t="shared" si="8"/>
        <v>0</v>
      </c>
      <c r="J116" s="58">
        <f t="shared" si="9"/>
        <v>0</v>
      </c>
    </row>
    <row r="117" spans="2:10" ht="40.5" x14ac:dyDescent="0.3">
      <c r="B117" s="70" t="str">
        <f>VLOOKUP($G117,Dold_variabelinfo!$A:$D,COLUMN(Dold_variabelinfo!$B:$B),0)</f>
        <v>ASTMA</v>
      </c>
      <c r="C117" s="71" t="str">
        <f>VLOOKUP($G117,Dold_variabelinfo!$A:$D,COLUMN(Dold_variabelinfo!$C:$C),0)</f>
        <v>Lungsjukdom/astma</v>
      </c>
      <c r="D117" s="71" t="str">
        <f>VLOOKUP($G117,Dold_variabelinfo!$A:$D,COLUMN(Dold_variabelinfo!$D:$D),0)</f>
        <v>Moderns sjukdomar, lungsjukdom/astma (självrapporterad uppgift, avser sjukdomar som diagnostiserats före den aktuella graviditeten)</v>
      </c>
      <c r="E117" s="70" t="str">
        <f>VLOOKUP($G117,Dold_variabelinfo!$A:$F,COLUMN(Dold_variabelinfo!$E:$E),0)</f>
        <v>1973-</v>
      </c>
      <c r="F117" s="71">
        <f>VLOOKUP($G117,Dold_variabelinfo!$A:$F,COLUMN(Dold_variabelinfo!$F:$F),0)</f>
        <v>0</v>
      </c>
      <c r="G117" s="98" t="s">
        <v>969</v>
      </c>
      <c r="H117" s="194" t="b">
        <v>0</v>
      </c>
      <c r="I117" s="58">
        <f t="shared" si="8"/>
        <v>0</v>
      </c>
      <c r="J117" s="58">
        <f t="shared" si="9"/>
        <v>0</v>
      </c>
    </row>
    <row r="118" spans="2:10" ht="54" x14ac:dyDescent="0.3">
      <c r="B118" s="70" t="str">
        <f>VLOOKUP($G118,Dold_variabelinfo!$A:$D,COLUMN(Dold_variabelinfo!$B:$B),0)</f>
        <v>ATC</v>
      </c>
      <c r="C118" s="71" t="str">
        <f>VLOOKUP($G118,Dold_variabelinfo!$A:$D,COLUMN(Dold_variabelinfo!$C:$C),0)</f>
        <v>Information om läkemedelsanvändning under graviditeten. ATC-kod enligt varuregistret. Översatt från fritext till ATC-kod. Kan innehålla receptfria såväl som receptförskrivna läkemedel.</v>
      </c>
      <c r="D118" s="71">
        <f>VLOOKUP($G118,Dold_variabelinfo!$A:$D,COLUMN(Dold_variabelinfo!$D:$D),0)</f>
        <v>0</v>
      </c>
      <c r="E118" s="70" t="str">
        <f>VLOOKUP($G118,Dold_variabelinfo!$A:$F,COLUMN(Dold_variabelinfo!$E:$E),0)</f>
        <v>2013-</v>
      </c>
      <c r="F118" s="71">
        <f>VLOOKUP($G118,Dold_variabelinfo!$A:$F,COLUMN(Dold_variabelinfo!$F:$F),0)</f>
        <v>0</v>
      </c>
      <c r="G118" s="102" t="s">
        <v>973</v>
      </c>
      <c r="H118" s="194" t="b">
        <v>0</v>
      </c>
      <c r="I118" s="58">
        <f t="shared" si="8"/>
        <v>0</v>
      </c>
      <c r="J118" s="58">
        <f t="shared" si="9"/>
        <v>0</v>
      </c>
    </row>
    <row r="119" spans="2:10" x14ac:dyDescent="0.3">
      <c r="B119" s="70" t="str">
        <f>VLOOKUP($G119,Dold_variabelinfo!$A:$D,COLUMN(Dold_variabelinfo!$B:$B),0)</f>
        <v>BESOK</v>
      </c>
      <c r="C119" s="71" t="str">
        <f>VLOOKUP($G119,Dold_variabelinfo!$A:$D,COLUMN(Dold_variabelinfo!$C:$C),0)</f>
        <v>Antal mödravårdsbesök</v>
      </c>
      <c r="D119" s="71" t="str">
        <f>VLOOKUP($G119,Dold_variabelinfo!$A:$D,COLUMN(Dold_variabelinfo!$D:$D),0)</f>
        <v>Antal mödravårdsbesök (summerat)</v>
      </c>
      <c r="E119" s="70" t="str">
        <f>VLOOKUP($G119,Dold_variabelinfo!$A:$F,COLUMN(Dold_variabelinfo!$E:$E),0)</f>
        <v>1995-</v>
      </c>
      <c r="F119" s="71">
        <f>VLOOKUP($G119,Dold_variabelinfo!$A:$F,COLUMN(Dold_variabelinfo!$F:$F),0)</f>
        <v>0</v>
      </c>
      <c r="G119" s="102" t="s">
        <v>985</v>
      </c>
      <c r="H119" s="194" t="b">
        <v>0</v>
      </c>
      <c r="I119" s="58">
        <f t="shared" si="8"/>
        <v>0</v>
      </c>
      <c r="J119" s="58">
        <f t="shared" si="9"/>
        <v>0</v>
      </c>
    </row>
    <row r="120" spans="2:10" ht="27" x14ac:dyDescent="0.3">
      <c r="B120" s="70" t="str">
        <f>VLOOKUP($G120,Dold_variabelinfo!$A:$D,COLUMN(Dold_variabelinfo!$B:$B),0)</f>
        <v>BLANKETT</v>
      </c>
      <c r="C120" s="71" t="str">
        <f>VLOOKUP($G120,Dold_variabelinfo!$A:$D,COLUMN(Dold_variabelinfo!$C:$C),0)</f>
        <v>Information om läkemedelsanvändning under graviditeten. Preparatets ursprungsblankett</v>
      </c>
      <c r="D120" s="71">
        <f>VLOOKUP($G120,Dold_variabelinfo!$A:$D,COLUMN(Dold_variabelinfo!$D:$D),0)</f>
        <v>0</v>
      </c>
      <c r="E120" s="70" t="str">
        <f>VLOOKUP($G120,Dold_variabelinfo!$A:$F,COLUMN(Dold_variabelinfo!$E:$E),0)</f>
        <v>2013-</v>
      </c>
      <c r="F120" s="71">
        <f>VLOOKUP($G120,Dold_variabelinfo!$A:$F,COLUMN(Dold_variabelinfo!$F:$F),0)</f>
        <v>0</v>
      </c>
      <c r="G120" s="102" t="s">
        <v>1009</v>
      </c>
      <c r="H120" s="194" t="b">
        <v>0</v>
      </c>
      <c r="I120" s="58">
        <f t="shared" si="8"/>
        <v>0</v>
      </c>
      <c r="J120" s="58">
        <f t="shared" si="9"/>
        <v>0</v>
      </c>
    </row>
    <row r="121" spans="2:10" ht="27" x14ac:dyDescent="0.3">
      <c r="B121" s="70" t="str">
        <f>VLOOKUP($G121,Dold_variabelinfo!$A:$D,COLUMN(Dold_variabelinfo!$B:$B),0)</f>
        <v>CIVIL</v>
      </c>
      <c r="C121" s="71" t="str">
        <f>VLOOKUP($G121,Dold_variabelinfo!$A:$D,COLUMN(Dold_variabelinfo!$C:$C),0)</f>
        <v>Moderns civilstånd</v>
      </c>
      <c r="D121" s="71" t="str">
        <f>VLOOKUP($G121,Dold_variabelinfo!$A:$D,COLUMN(Dold_variabelinfo!$D:$D),0)</f>
        <v xml:space="preserve">Moderns civilstånd. Not. From 1982 finns uppgift om moderns familjesituation i variabeln FAMSIT </v>
      </c>
      <c r="E121" s="70" t="str">
        <f>VLOOKUP($G121,Dold_variabelinfo!$A:$F,COLUMN(Dold_variabelinfo!$E:$E),0)</f>
        <v>1973-1981</v>
      </c>
      <c r="F121" s="71">
        <f>VLOOKUP($G121,Dold_variabelinfo!$A:$F,COLUMN(Dold_variabelinfo!$F:$F),0)</f>
        <v>0</v>
      </c>
      <c r="G121" s="102" t="s">
        <v>1042</v>
      </c>
      <c r="H121" s="194" t="b">
        <v>0</v>
      </c>
      <c r="I121" s="58">
        <f t="shared" si="8"/>
        <v>0</v>
      </c>
      <c r="J121" s="58">
        <f t="shared" si="9"/>
        <v>0</v>
      </c>
    </row>
    <row r="122" spans="2:10" x14ac:dyDescent="0.3">
      <c r="B122" s="70" t="str">
        <f>VLOOKUP($G122,Dold_variabelinfo!$A:$D,COLUMN(Dold_variabelinfo!$B:$B),0)</f>
        <v>CVB</v>
      </c>
      <c r="C122" s="71" t="str">
        <f>VLOOKUP($G122,Dold_variabelinfo!$A:$D,COLUMN(Dold_variabelinfo!$C:$C),0)</f>
        <v>Fosterdiagnostik CVB</v>
      </c>
      <c r="D122" s="71" t="str">
        <f>VLOOKUP($G122,Dold_variabelinfo!$A:$D,COLUMN(Dold_variabelinfo!$D:$D),0)</f>
        <v xml:space="preserve">Fosterdiagnostik, CVB chorionvillibiopsi (moderkaksprov) </v>
      </c>
      <c r="E122" s="70" t="str">
        <f>VLOOKUP($G122,Dold_variabelinfo!$A:$F,COLUMN(Dold_variabelinfo!$E:$E),0)</f>
        <v>1994-</v>
      </c>
      <c r="F122" s="71">
        <f>VLOOKUP($G122,Dold_variabelinfo!$A:$F,COLUMN(Dold_variabelinfo!$F:$F),0)</f>
        <v>0</v>
      </c>
      <c r="G122" s="102" t="s">
        <v>1048</v>
      </c>
      <c r="H122" s="194" t="b">
        <v>0</v>
      </c>
      <c r="I122" s="58">
        <f t="shared" si="8"/>
        <v>0</v>
      </c>
      <c r="J122" s="58">
        <f t="shared" si="9"/>
        <v>0</v>
      </c>
    </row>
    <row r="123" spans="2:10" ht="27" x14ac:dyDescent="0.3">
      <c r="B123" s="70" t="str">
        <f>VLOOKUP($G123,Dold_variabelinfo!$A:$D,COLUMN(Dold_variabelinfo!$B:$B),0)</f>
        <v>CVBANM</v>
      </c>
      <c r="C123" s="71" t="str">
        <f>VLOOKUP($G123,Dold_variabelinfo!$A:$D,COLUMN(Dold_variabelinfo!$C:$C),0)</f>
        <v>CVB anmärkning</v>
      </c>
      <c r="D123" s="71" t="str">
        <f>VLOOKUP($G123,Dold_variabelinfo!$A:$D,COLUMN(Dold_variabelinfo!$D:$D),0)</f>
        <v>Fosterdiagnostik,  CVB chorionvillibiopsi (moderkaksprov), anmärkning</v>
      </c>
      <c r="E123" s="70" t="str">
        <f>VLOOKUP($G123,Dold_variabelinfo!$A:$F,COLUMN(Dold_variabelinfo!$E:$E),0)</f>
        <v>1994-</v>
      </c>
      <c r="F123" s="71">
        <f>VLOOKUP($G123,Dold_variabelinfo!$A:$F,COLUMN(Dold_variabelinfo!$F:$F),0)</f>
        <v>0</v>
      </c>
      <c r="G123" s="102" t="s">
        <v>1052</v>
      </c>
      <c r="H123" s="194" t="b">
        <v>0</v>
      </c>
      <c r="I123" s="58">
        <f t="shared" si="8"/>
        <v>0</v>
      </c>
      <c r="J123" s="58">
        <f t="shared" si="9"/>
        <v>0</v>
      </c>
    </row>
    <row r="124" spans="2:10" ht="27" x14ac:dyDescent="0.3">
      <c r="B124" s="70" t="str">
        <f>VLOOKUP($G124,Dold_variabelinfo!$A:$D,COLUMN(Dold_variabelinfo!$B:$B),0)</f>
        <v>CVBDAT</v>
      </c>
      <c r="C124" s="71" t="str">
        <f>VLOOKUP($G124,Dold_variabelinfo!$A:$D,COLUMN(Dold_variabelinfo!$C:$C),0)</f>
        <v>CVB datum</v>
      </c>
      <c r="D124" s="71" t="str">
        <f>VLOOKUP($G124,Dold_variabelinfo!$A:$D,COLUMN(Dold_variabelinfo!$D:$D),0)</f>
        <v>Fosterdiagnostik,  CVB chorionvillibiopsi (moderkaksprov), datum för provtagning</v>
      </c>
      <c r="E124" s="70" t="str">
        <f>VLOOKUP($G124,Dold_variabelinfo!$A:$F,COLUMN(Dold_variabelinfo!$E:$E),0)</f>
        <v>1994-</v>
      </c>
      <c r="F124" s="71">
        <f>VLOOKUP($G124,Dold_variabelinfo!$A:$F,COLUMN(Dold_variabelinfo!$F:$F),0)</f>
        <v>0</v>
      </c>
      <c r="G124" s="102" t="s">
        <v>1056</v>
      </c>
      <c r="H124" s="194" t="b">
        <v>0</v>
      </c>
      <c r="I124" s="58">
        <f t="shared" si="8"/>
        <v>0</v>
      </c>
      <c r="J124" s="58">
        <f t="shared" si="9"/>
        <v>0</v>
      </c>
    </row>
    <row r="125" spans="2:10" ht="40.5" x14ac:dyDescent="0.3">
      <c r="B125" s="70" t="str">
        <f>VLOOKUP($G125,Dold_variabelinfo!$A:$D,COLUMN(Dold_variabelinfo!$B:$B),0)</f>
        <v>DIABETES</v>
      </c>
      <c r="C125" s="71" t="str">
        <f>VLOOKUP($G125,Dold_variabelinfo!$A:$D,COLUMN(Dold_variabelinfo!$C:$C),0)</f>
        <v>Diabetes mellitus</v>
      </c>
      <c r="D125" s="71" t="str">
        <f>VLOOKUP($G125,Dold_variabelinfo!$A:$D,COLUMN(Dold_variabelinfo!$D:$D),0)</f>
        <v>Moderns sjukdomar, diabetes mellitus (självrapporterad uppgift, avser sjukdomar som diagnostiserats före den aktuella graviditeten). Ej graviditetsdiabetes</v>
      </c>
      <c r="E125" s="70" t="str">
        <f>VLOOKUP($G125,Dold_variabelinfo!$A:$F,COLUMN(Dold_variabelinfo!$E:$E),0)</f>
        <v>1973-</v>
      </c>
      <c r="F125" s="71">
        <f>VLOOKUP($G125,Dold_variabelinfo!$A:$F,COLUMN(Dold_variabelinfo!$F:$F),0)</f>
        <v>0</v>
      </c>
      <c r="G125" s="102" t="s">
        <v>1063</v>
      </c>
      <c r="H125" s="194" t="b">
        <v>0</v>
      </c>
      <c r="I125" s="58">
        <f t="shared" si="8"/>
        <v>0</v>
      </c>
      <c r="J125" s="58">
        <f t="shared" si="9"/>
        <v>0</v>
      </c>
    </row>
    <row r="126" spans="2:10" ht="40.5" x14ac:dyDescent="0.3">
      <c r="B126" s="70" t="str">
        <f>VLOOKUP($G126,Dold_variabelinfo!$A:$D,COLUMN(Dold_variabelinfo!$B:$B),0)</f>
        <v>EPILEPSI</v>
      </c>
      <c r="C126" s="71" t="str">
        <f>VLOOKUP($G126,Dold_variabelinfo!$A:$D,COLUMN(Dold_variabelinfo!$C:$C),0)</f>
        <v>Epilepsi</v>
      </c>
      <c r="D126" s="71" t="str">
        <f>VLOOKUP($G126,Dold_variabelinfo!$A:$D,COLUMN(Dold_variabelinfo!$D:$D),0)</f>
        <v>Moderns sjukdomar, epilepsi (självrapporterad uppgift, avser sjukdomar som diagnostiserats före den aktuella graviditeten)</v>
      </c>
      <c r="E126" s="70" t="str">
        <f>VLOOKUP($G126,Dold_variabelinfo!$A:$F,COLUMN(Dold_variabelinfo!$E:$E),0)</f>
        <v>1973-</v>
      </c>
      <c r="F126" s="71">
        <f>VLOOKUP($G126,Dold_variabelinfo!$A:$F,COLUMN(Dold_variabelinfo!$F:$F),0)</f>
        <v>0</v>
      </c>
      <c r="G126" s="102" t="s">
        <v>1083</v>
      </c>
      <c r="H126" s="194" t="b">
        <v>0</v>
      </c>
      <c r="I126" s="58">
        <f t="shared" si="8"/>
        <v>0</v>
      </c>
      <c r="J126" s="58">
        <f t="shared" si="9"/>
        <v>0</v>
      </c>
    </row>
    <row r="127" spans="2:10" ht="27" x14ac:dyDescent="0.3">
      <c r="B127" s="70" t="str">
        <f>VLOOKUP($G127,Dold_variabelinfo!$A:$D,COLUMN(Dold_variabelinfo!$B:$B),0)</f>
        <v>FAMSIT</v>
      </c>
      <c r="C127" s="71" t="str">
        <f>VLOOKUP($G127,Dold_variabelinfo!$A:$D,COLUMN(Dold_variabelinfo!$C:$C),0)</f>
        <v>Familjesituation</v>
      </c>
      <c r="D127" s="71" t="str">
        <f>VLOOKUP($G127,Dold_variabelinfo!$A:$D,COLUMN(Dold_variabelinfo!$D:$D),0)</f>
        <v>Familjesituation. Not. För år 1973-1982 kan variabeln CIVIL användas</v>
      </c>
      <c r="E127" s="70" t="str">
        <f>VLOOKUP($G127,Dold_variabelinfo!$A:$F,COLUMN(Dold_variabelinfo!$E:$E),0)</f>
        <v>1982-</v>
      </c>
      <c r="F127" s="71">
        <f>VLOOKUP($G127,Dold_variabelinfo!$A:$F,COLUMN(Dold_variabelinfo!$F:$F),0)</f>
        <v>0</v>
      </c>
      <c r="G127" s="102" t="s">
        <v>1087</v>
      </c>
      <c r="H127" s="194" t="b">
        <v>0</v>
      </c>
      <c r="I127" s="58">
        <f t="shared" si="8"/>
        <v>0</v>
      </c>
      <c r="J127" s="58">
        <f t="shared" si="9"/>
        <v>0</v>
      </c>
    </row>
    <row r="128" spans="2:10" ht="27" x14ac:dyDescent="0.3">
      <c r="B128" s="70" t="str">
        <f>VLOOKUP($G128,Dold_variabelinfo!$A:$D,COLUMN(Dold_variabelinfo!$B:$B),0)</f>
        <v>GDIAG1-GDIAG4</v>
      </c>
      <c r="C128" s="71" t="str">
        <f>VLOOKUP($G128,Dold_variabelinfo!$A:$D,COLUMN(Dold_variabelinfo!$C:$C),0)</f>
        <v xml:space="preserve">Diagnos/åtgärd 1-4 under graviditet </v>
      </c>
      <c r="D128" s="71" t="str">
        <f>VLOOKUP($G128,Dold_variabelinfo!$A:$D,COLUMN(Dold_variabelinfo!$D:$D),0)</f>
        <v xml:space="preserve">Moderns diagnos/operation alt. vårdåtgärd under graviditet (ICD- eller KVÅ-kod) </v>
      </c>
      <c r="E128" s="70" t="str">
        <f>VLOOKUP($G128,Dold_variabelinfo!$A:$F,COLUMN(Dold_variabelinfo!$E:$E),0)</f>
        <v>1973-1989</v>
      </c>
      <c r="F128" s="71">
        <f>VLOOKUP($G128,Dold_variabelinfo!$A:$F,COLUMN(Dold_variabelinfo!$F:$F),0)</f>
        <v>0</v>
      </c>
      <c r="G128" s="102" t="s">
        <v>1598</v>
      </c>
      <c r="H128" s="194" t="b">
        <v>0</v>
      </c>
      <c r="I128" s="58">
        <f t="shared" si="8"/>
        <v>0</v>
      </c>
      <c r="J128" s="58">
        <f t="shared" si="9"/>
        <v>0</v>
      </c>
    </row>
    <row r="129" spans="2:10" ht="40.5" x14ac:dyDescent="0.3">
      <c r="B129" s="70" t="str">
        <f>VLOOKUP($G129,Dold_variabelinfo!$A:$D,COLUMN(Dold_variabelinfo!$B:$B),0)</f>
        <v>GRUPP</v>
      </c>
      <c r="C129" s="71" t="str">
        <f>VLOOKUP($G129,Dold_variabelinfo!$A:$D,COLUMN(Dold_variabelinfo!$C:$C),0)</f>
        <v xml:space="preserve">Information om läkemedelsanvändning under graviditeten. Gruppering av preparat som inte kunnat översättas till ATC-koder. </v>
      </c>
      <c r="D129" s="71">
        <f>VLOOKUP($G129,Dold_variabelinfo!$A:$D,COLUMN(Dold_variabelinfo!$D:$D),0)</f>
        <v>0</v>
      </c>
      <c r="E129" s="70" t="str">
        <f>VLOOKUP($G129,Dold_variabelinfo!$A:$F,COLUMN(Dold_variabelinfo!$E:$E),0)</f>
        <v>2013-</v>
      </c>
      <c r="F129" s="71">
        <f>VLOOKUP($G129,Dold_variabelinfo!$A:$F,COLUMN(Dold_variabelinfo!$F:$F),0)</f>
        <v>0</v>
      </c>
      <c r="G129" s="102" t="s">
        <v>1128</v>
      </c>
      <c r="H129" s="194" t="b">
        <v>0</v>
      </c>
      <c r="I129" s="58">
        <f t="shared" si="8"/>
        <v>0</v>
      </c>
      <c r="J129" s="58">
        <f t="shared" si="9"/>
        <v>0</v>
      </c>
    </row>
    <row r="130" spans="2:10" ht="40.5" x14ac:dyDescent="0.3">
      <c r="B130" s="70" t="str">
        <f>VLOOKUP($G130,Dold_variabelinfo!$A:$D,COLUMN(Dold_variabelinfo!$B:$B),0)</f>
        <v>HYPERTON</v>
      </c>
      <c r="C130" s="71" t="str">
        <f>VLOOKUP($G130,Dold_variabelinfo!$A:$D,COLUMN(Dold_variabelinfo!$C:$C),0)</f>
        <v xml:space="preserve">Kronisk hypertoni </v>
      </c>
      <c r="D130" s="71" t="str">
        <f>VLOOKUP($G130,Dold_variabelinfo!$A:$D,COLUMN(Dold_variabelinfo!$D:$D),0)</f>
        <v>Moderns sjukdomar, kronisk hypertoni (självrapporterad uppgift, avser sjukdomar som diagnostiserats före den aktuella graviditeten)</v>
      </c>
      <c r="E130" s="70" t="str">
        <f>VLOOKUP($G130,Dold_variabelinfo!$A:$F,COLUMN(Dold_variabelinfo!$E:$E),0)</f>
        <v>1973-</v>
      </c>
      <c r="F130" s="71">
        <f>VLOOKUP($G130,Dold_variabelinfo!$A:$F,COLUMN(Dold_variabelinfo!$F:$F),0)</f>
        <v>0</v>
      </c>
      <c r="G130" s="98" t="s">
        <v>1147</v>
      </c>
      <c r="H130" s="194" t="b">
        <v>0</v>
      </c>
      <c r="I130" s="58">
        <f t="shared" si="8"/>
        <v>0</v>
      </c>
      <c r="J130" s="58">
        <f t="shared" si="9"/>
        <v>0</v>
      </c>
    </row>
    <row r="131" spans="2:10" ht="27" x14ac:dyDescent="0.3">
      <c r="B131" s="70" t="str">
        <f>VLOOKUP($G131,Dold_variabelinfo!$A:$D,COLUMN(Dold_variabelinfo!$B:$B),0)</f>
        <v>INDATMHV</v>
      </c>
      <c r="C131" s="71" t="str">
        <f>VLOOKUP($G131,Dold_variabelinfo!$A:$D,COLUMN(Dold_variabelinfo!$C:$C),0)</f>
        <v>Inskrivningsdatum vid MHV</v>
      </c>
      <c r="D131" s="71" t="str">
        <f>VLOOKUP($G131,Dold_variabelinfo!$A:$D,COLUMN(Dold_variabelinfo!$D:$D),0)</f>
        <v>Inskrivningsdatum. Första besöket på mödravårdcentralen</v>
      </c>
      <c r="E131" s="70" t="str">
        <f>VLOOKUP($G131,Dold_variabelinfo!$A:$F,COLUMN(Dold_variabelinfo!$E:$E),0)</f>
        <v>1995-</v>
      </c>
      <c r="F131" s="71">
        <f>VLOOKUP($G131,Dold_variabelinfo!$A:$F,COLUMN(Dold_variabelinfo!$F:$F),0)</f>
        <v>0</v>
      </c>
      <c r="G131" s="98" t="s">
        <v>1162</v>
      </c>
      <c r="H131" s="194" t="b">
        <v>0</v>
      </c>
      <c r="I131" s="58">
        <f t="shared" si="8"/>
        <v>0</v>
      </c>
      <c r="J131" s="58">
        <f t="shared" si="9"/>
        <v>0</v>
      </c>
    </row>
    <row r="132" spans="2:10" ht="27" x14ac:dyDescent="0.3">
      <c r="B132" s="70" t="str">
        <f>VLOOKUP($G132,Dold_variabelinfo!$A:$D,COLUMN(Dold_variabelinfo!$B:$B),0)</f>
        <v>LK</v>
      </c>
      <c r="C132" s="71" t="str">
        <f>VLOOKUP($G132,Dold_variabelinfo!$A:$D,COLUMN(Dold_variabelinfo!$C:$C),0)</f>
        <v>Moderns folkbokföringsort (Endast län och kommun)</v>
      </c>
      <c r="D132" s="71" t="str">
        <f>VLOOKUP($G132,Dold_variabelinfo!$A:$D,COLUMN(Dold_variabelinfo!$D:$D),0)</f>
        <v xml:space="preserve">Län-kommun-församling (då gällande indelning). Där modern är skriven vid förlossningsdatumet </v>
      </c>
      <c r="E132" s="70" t="str">
        <f>VLOOKUP($G132,Dold_variabelinfo!$A:$F,COLUMN(Dold_variabelinfo!$E:$E),0)</f>
        <v>1973-</v>
      </c>
      <c r="F132" s="71" t="str">
        <f>VLOOKUP($G132,Dold_variabelinfo!$A:$F,COLUMN(Dold_variabelinfo!$F:$F),0)</f>
        <v>Uppgift från SCB</v>
      </c>
      <c r="G132" s="98" t="s">
        <v>1192</v>
      </c>
      <c r="H132" s="194" t="b">
        <v>0</v>
      </c>
      <c r="I132" s="58">
        <f t="shared" si="8"/>
        <v>0</v>
      </c>
      <c r="J132" s="58">
        <f t="shared" si="9"/>
        <v>0</v>
      </c>
    </row>
    <row r="133" spans="2:10" ht="54" x14ac:dyDescent="0.3">
      <c r="B133" s="70" t="str">
        <f>VLOOKUP($G133,Dold_variabelinfo!$A:$D,COLUMN(Dold_variabelinfo!$B:$B),0)</f>
        <v>MALDER</v>
      </c>
      <c r="C133" s="71" t="str">
        <f>VLOOKUP($G133,Dold_variabelinfo!$A:$D,COLUMN(Dold_variabelinfo!$C:$C),0)</f>
        <v xml:space="preserve">Moderns ålder </v>
      </c>
      <c r="D133" s="71" t="str">
        <f>VLOOKUP($G133,Dold_variabelinfo!$A:$D,COLUMN(Dold_variabelinfo!$D:$D),0)</f>
        <v>Moderns ålder vid förlossning. Not. Beräknas primärt utifrån personnummer. Där enbart födelsedatum finns beräknas ålder utifrån år och månad och där enbart födelseår finns beräknas åldern utifrån denna uppgift</v>
      </c>
      <c r="E133" s="70" t="str">
        <f>VLOOKUP($G133,Dold_variabelinfo!$A:$F,COLUMN(Dold_variabelinfo!$E:$E),0)</f>
        <v>1973-</v>
      </c>
      <c r="F133" s="71">
        <f>VLOOKUP($G133,Dold_variabelinfo!$A:$F,COLUMN(Dold_variabelinfo!$F:$F),0)</f>
        <v>0</v>
      </c>
      <c r="G133" s="98" t="s">
        <v>1200</v>
      </c>
      <c r="H133" s="194" t="b">
        <v>0</v>
      </c>
      <c r="I133" s="58">
        <f t="shared" si="8"/>
        <v>0</v>
      </c>
      <c r="J133" s="58">
        <f t="shared" si="9"/>
        <v>0</v>
      </c>
    </row>
    <row r="134" spans="2:10" ht="27" x14ac:dyDescent="0.3">
      <c r="B134" s="70" t="str">
        <f>VLOOKUP($G134,Dold_variabelinfo!$A:$D,COLUMN(Dold_variabelinfo!$B:$B),0)</f>
        <v>MLANGD</v>
      </c>
      <c r="C134" s="71" t="str">
        <f>VLOOKUP($G134,Dold_variabelinfo!$A:$D,COLUMN(Dold_variabelinfo!$C:$C),0)</f>
        <v>Moderns längd (cm)</v>
      </c>
      <c r="D134" s="71" t="str">
        <f>VLOOKUP($G134,Dold_variabelinfo!$A:$D,COLUMN(Dold_variabelinfo!$D:$D),0)</f>
        <v>Moderns längd i cm. För perioden 1982/83-1989/90 är uppgiften hämtad från FV1</v>
      </c>
      <c r="E134" s="70" t="str">
        <f>VLOOKUP($G134,Dold_variabelinfo!$A:$F,COLUMN(Dold_variabelinfo!$E:$E),0)</f>
        <v>1982-</v>
      </c>
      <c r="F134" s="71">
        <f>VLOOKUP($G134,Dold_variabelinfo!$A:$F,COLUMN(Dold_variabelinfo!$F:$F),0)</f>
        <v>0</v>
      </c>
      <c r="G134" s="98" t="s">
        <v>1227</v>
      </c>
      <c r="H134" s="194" t="b">
        <v>0</v>
      </c>
      <c r="I134" s="58">
        <f t="shared" si="8"/>
        <v>0</v>
      </c>
      <c r="J134" s="58">
        <f t="shared" si="9"/>
        <v>0</v>
      </c>
    </row>
    <row r="135" spans="2:10" x14ac:dyDescent="0.3">
      <c r="B135" s="70" t="str">
        <f>VLOOKUP($G135,Dold_variabelinfo!$A:$D,COLUMN(Dold_variabelinfo!$B:$B),0)</f>
        <v>MPNRQ</v>
      </c>
      <c r="C135" s="71" t="str">
        <f>VLOOKUP($G135,Dold_variabelinfo!$A:$D,COLUMN(Dold_variabelinfo!$C:$C),0)</f>
        <v>Moderns personnummer, kvalitet</v>
      </c>
      <c r="D135" s="71">
        <f>VLOOKUP($G135,Dold_variabelinfo!$A:$D,COLUMN(Dold_variabelinfo!$D:$D),0)</f>
        <v>0</v>
      </c>
      <c r="E135" s="70" t="str">
        <f>VLOOKUP($G135,Dold_variabelinfo!$A:$F,COLUMN(Dold_variabelinfo!$E:$E),0)</f>
        <v>1973-</v>
      </c>
      <c r="F135" s="71">
        <f>VLOOKUP($G135,Dold_variabelinfo!$A:$F,COLUMN(Dold_variabelinfo!$F:$F),0)</f>
        <v>0</v>
      </c>
      <c r="G135" s="98" t="s">
        <v>1236</v>
      </c>
      <c r="H135" s="194" t="b">
        <v>0</v>
      </c>
      <c r="I135" s="58">
        <f t="shared" si="8"/>
        <v>0</v>
      </c>
      <c r="J135" s="58">
        <f t="shared" si="9"/>
        <v>0</v>
      </c>
    </row>
    <row r="136" spans="2:10" ht="54" x14ac:dyDescent="0.3">
      <c r="B136" s="70" t="str">
        <f>VLOOKUP($G136,Dold_variabelinfo!$A:$D,COLUMN(Dold_variabelinfo!$B:$B),0)</f>
        <v>MVIKT</v>
      </c>
      <c r="C136" s="71" t="str">
        <f>VLOOKUP($G136,Dold_variabelinfo!$A:$D,COLUMN(Dold_variabelinfo!$C:$C),0)</f>
        <v>Vikt (kg) vid inskrivning till MHV</v>
      </c>
      <c r="D136" s="71" t="str">
        <f>VLOOKUP($G136,Dold_variabelinfo!$A:$D,COLUMN(Dold_variabelinfo!$D:$D),0)</f>
        <v>Moderns vikt i kg vid inskrivning till MHV. För åren 1982-1989 har uppgiften beräknats utifrån information om vikt vid inskrivning till förlossning (MVIKTFV) och viktökning (MVIKTOKN). För år 1990-1991 saknas viktuppgifter helt</v>
      </c>
      <c r="E136" s="70" t="str">
        <f>VLOOKUP($G136,Dold_variabelinfo!$A:$F,COLUMN(Dold_variabelinfo!$E:$E),0)</f>
        <v>1982-1989, 1992-</v>
      </c>
      <c r="F136" s="71">
        <f>VLOOKUP($G136,Dold_variabelinfo!$A:$F,COLUMN(Dold_variabelinfo!$F:$F),0)</f>
        <v>0</v>
      </c>
      <c r="G136" s="98" t="s">
        <v>1249</v>
      </c>
      <c r="H136" s="194" t="b">
        <v>0</v>
      </c>
      <c r="I136" s="58">
        <f t="shared" si="8"/>
        <v>0</v>
      </c>
      <c r="J136" s="58">
        <f t="shared" si="9"/>
        <v>0</v>
      </c>
    </row>
    <row r="137" spans="2:10" ht="40.5" x14ac:dyDescent="0.3">
      <c r="B137" s="70" t="str">
        <f>VLOOKUP($G137,Dold_variabelinfo!$A:$D,COLUMN(Dold_variabelinfo!$B:$B),0)</f>
        <v>NJURSJUK</v>
      </c>
      <c r="C137" s="71" t="str">
        <f>VLOOKUP($G137,Dold_variabelinfo!$A:$D,COLUMN(Dold_variabelinfo!$C:$C),0)</f>
        <v>Kronisk njursjukdom</v>
      </c>
      <c r="D137" s="71" t="str">
        <f>VLOOKUP($G137,Dold_variabelinfo!$A:$D,COLUMN(Dold_variabelinfo!$D:$D),0)</f>
        <v>Moderns sjukdomar, kronisk njursjukdom (självrapporterad uppgift, avser sjukdomar som diagnostiserats före den aktuella graviditeten)</v>
      </c>
      <c r="E137" s="70" t="str">
        <f>VLOOKUP($G137,Dold_variabelinfo!$A:$F,COLUMN(Dold_variabelinfo!$E:$E),0)</f>
        <v>1973-</v>
      </c>
      <c r="F137" s="71">
        <f>VLOOKUP($G137,Dold_variabelinfo!$A:$F,COLUMN(Dold_variabelinfo!$F:$F),0)</f>
        <v>0</v>
      </c>
      <c r="G137" s="98" t="s">
        <v>1259</v>
      </c>
      <c r="H137" s="194" t="b">
        <v>0</v>
      </c>
      <c r="I137" s="58">
        <f t="shared" si="8"/>
        <v>0</v>
      </c>
      <c r="J137" s="58">
        <f t="shared" si="9"/>
        <v>0</v>
      </c>
    </row>
    <row r="138" spans="2:10" x14ac:dyDescent="0.3">
      <c r="B138" s="70" t="str">
        <f>VLOOKUP($G138,Dold_variabelinfo!$A:$D,COLUMN(Dold_variabelinfo!$B:$B),0)</f>
        <v>OFRIABEF</v>
      </c>
      <c r="C138" s="71" t="str">
        <f>VLOOKUP($G138,Dold_variabelinfo!$A:$D,COLUMN(Dold_variabelinfo!$C:$C),0)</f>
        <v>Åtgärd vid ofri. barnlöshet: assisterad befruktning</v>
      </c>
      <c r="D138" s="71" t="str">
        <f>VLOOKUP($G138,Dold_variabelinfo!$A:$D,COLUMN(Dold_variabelinfo!$D:$D),0)</f>
        <v>Åtgärd vid ofrivillig barnlöshet - assisterad befruktning</v>
      </c>
      <c r="E138" s="70" t="str">
        <f>VLOOKUP($G138,Dold_variabelinfo!$A:$F,COLUMN(Dold_variabelinfo!$E:$E),0)</f>
        <v>1995-</v>
      </c>
      <c r="F138" s="71">
        <f>VLOOKUP($G138,Dold_variabelinfo!$A:$F,COLUMN(Dold_variabelinfo!$F:$F),0)</f>
        <v>0</v>
      </c>
      <c r="G138" s="98" t="s">
        <v>1266</v>
      </c>
      <c r="H138" s="194" t="b">
        <v>0</v>
      </c>
      <c r="I138" s="58">
        <f t="shared" si="8"/>
        <v>0</v>
      </c>
      <c r="J138" s="58">
        <f t="shared" si="9"/>
        <v>0</v>
      </c>
    </row>
    <row r="139" spans="2:10" x14ac:dyDescent="0.3">
      <c r="B139" s="70" t="str">
        <f>VLOOKUP($G139,Dold_variabelinfo!$A:$D,COLUMN(Dold_variabelinfo!$B:$B),0)</f>
        <v>OFRIANN</v>
      </c>
      <c r="C139" s="71" t="str">
        <f>VLOOKUP($G139,Dold_variabelinfo!$A:$D,COLUMN(Dold_variabelinfo!$C:$C),0)</f>
        <v>Åtgärd vid ofri. barnlöshet: annan</v>
      </c>
      <c r="D139" s="71" t="str">
        <f>VLOOKUP($G139,Dold_variabelinfo!$A:$D,COLUMN(Dold_variabelinfo!$D:$D),0)</f>
        <v>Annan åtgärd vid ofrivillig barnlöshet</v>
      </c>
      <c r="E139" s="70" t="str">
        <f>VLOOKUP($G139,Dold_variabelinfo!$A:$F,COLUMN(Dold_variabelinfo!$E:$E),0)</f>
        <v>1995-</v>
      </c>
      <c r="F139" s="71">
        <f>VLOOKUP($G139,Dold_variabelinfo!$A:$F,COLUMN(Dold_variabelinfo!$F:$F),0)</f>
        <v>0</v>
      </c>
      <c r="G139" s="98" t="s">
        <v>1269</v>
      </c>
      <c r="H139" s="194" t="b">
        <v>0</v>
      </c>
      <c r="I139" s="58">
        <f t="shared" si="8"/>
        <v>0</v>
      </c>
      <c r="J139" s="58">
        <f t="shared" si="9"/>
        <v>0</v>
      </c>
    </row>
    <row r="140" spans="2:10" x14ac:dyDescent="0.3">
      <c r="B140" s="70" t="str">
        <f>VLOOKUP($G140,Dold_variabelinfo!$A:$D,COLUMN(Dold_variabelinfo!$B:$B),0)</f>
        <v>OFRIBARN</v>
      </c>
      <c r="C140" s="71" t="str">
        <f>VLOOKUP($G140,Dold_variabelinfo!$A:$D,COLUMN(Dold_variabelinfo!$C:$C),0)</f>
        <v>Ofrivillig barnlöshet (år)</v>
      </c>
      <c r="D140" s="71" t="str">
        <f>VLOOKUP($G140,Dold_variabelinfo!$A:$D,COLUMN(Dold_variabelinfo!$D:$D),0)</f>
        <v>Ofrivillig barnlöshet, antal år</v>
      </c>
      <c r="E140" s="70" t="str">
        <f>VLOOKUP($G140,Dold_variabelinfo!$A:$F,COLUMN(Dold_variabelinfo!$E:$E),0)</f>
        <v>1982-</v>
      </c>
      <c r="F140" s="71">
        <f>VLOOKUP($G140,Dold_variabelinfo!$A:$F,COLUMN(Dold_variabelinfo!$F:$F),0)</f>
        <v>0</v>
      </c>
      <c r="G140" s="98" t="s">
        <v>1273</v>
      </c>
      <c r="H140" s="194" t="b">
        <v>0</v>
      </c>
      <c r="I140" s="58">
        <f t="shared" si="8"/>
        <v>0</v>
      </c>
      <c r="J140" s="58">
        <f t="shared" si="9"/>
        <v>0</v>
      </c>
    </row>
    <row r="141" spans="2:10" x14ac:dyDescent="0.3">
      <c r="B141" s="70" t="str">
        <f>VLOOKUP($G141,Dold_variabelinfo!$A:$D,COLUMN(Dold_variabelinfo!$B:$B),0)</f>
        <v>OFRIIATG</v>
      </c>
      <c r="C141" s="71" t="str">
        <f>VLOOKUP($G141,Dold_variabelinfo!$A:$D,COLUMN(Dold_variabelinfo!$C:$C),0)</f>
        <v>Åtgärd vid ofri. barnlöshet: ingen</v>
      </c>
      <c r="D141" s="71" t="str">
        <f>VLOOKUP($G141,Dold_variabelinfo!$A:$D,COLUMN(Dold_variabelinfo!$D:$D),0)</f>
        <v>Ingen åtgärd vid ofrivillig barnlöshet</v>
      </c>
      <c r="E141" s="70" t="str">
        <f>VLOOKUP($G141,Dold_variabelinfo!$A:$F,COLUMN(Dold_variabelinfo!$E:$E),0)</f>
        <v>1995-</v>
      </c>
      <c r="F141" s="71">
        <f>VLOOKUP($G141,Dold_variabelinfo!$A:$F,COLUMN(Dold_variabelinfo!$F:$F),0)</f>
        <v>0</v>
      </c>
      <c r="G141" s="98" t="s">
        <v>1277</v>
      </c>
      <c r="H141" s="194" t="b">
        <v>0</v>
      </c>
      <c r="I141" s="58">
        <f t="shared" si="8"/>
        <v>0</v>
      </c>
      <c r="J141" s="58">
        <f t="shared" si="9"/>
        <v>0</v>
      </c>
    </row>
    <row r="142" spans="2:10" ht="27" x14ac:dyDescent="0.3">
      <c r="B142" s="70" t="str">
        <f>VLOOKUP($G142,Dold_variabelinfo!$A:$D,COLUMN(Dold_variabelinfo!$B:$B),0)</f>
        <v>OFRIICSI</v>
      </c>
      <c r="C142" s="71" t="str">
        <f>VLOOKUP($G142,Dold_variabelinfo!$A:$D,COLUMN(Dold_variabelinfo!$C:$C),0)</f>
        <v>Åtgärd vid ofri. barnlöshet: ICSI</v>
      </c>
      <c r="D142" s="71" t="str">
        <f>VLOOKUP($G142,Dold_variabelinfo!$A:$D,COLUMN(Dold_variabelinfo!$D:$D),0)</f>
        <v>Åtgärd vid ofrivillig barnlöshet - ICSI (Intra cytoplasmatic spermieinjektion)</v>
      </c>
      <c r="E142" s="70" t="str">
        <f>VLOOKUP($G142,Dold_variabelinfo!$A:$F,COLUMN(Dold_variabelinfo!$E:$E),0)</f>
        <v>1999-</v>
      </c>
      <c r="F142" s="71">
        <f>VLOOKUP($G142,Dold_variabelinfo!$A:$F,COLUMN(Dold_variabelinfo!$F:$F),0)</f>
        <v>0</v>
      </c>
      <c r="G142" s="98" t="s">
        <v>1281</v>
      </c>
      <c r="H142" s="194" t="b">
        <v>0</v>
      </c>
      <c r="I142" s="58">
        <f t="shared" si="8"/>
        <v>0</v>
      </c>
      <c r="J142" s="58">
        <f t="shared" si="9"/>
        <v>0</v>
      </c>
    </row>
    <row r="143" spans="2:10" x14ac:dyDescent="0.3">
      <c r="B143" s="70" t="str">
        <f>VLOOKUP($G143,Dold_variabelinfo!$A:$D,COLUMN(Dold_variabelinfo!$B:$B),0)</f>
        <v>OFRIKIRU</v>
      </c>
      <c r="C143" s="71" t="str">
        <f>VLOOKUP($G143,Dold_variabelinfo!$A:$D,COLUMN(Dold_variabelinfo!$C:$C),0)</f>
        <v>Åtgärd vid ofri. barnlöshet: kirurgi</v>
      </c>
      <c r="D143" s="71" t="str">
        <f>VLOOKUP($G143,Dold_variabelinfo!$A:$D,COLUMN(Dold_variabelinfo!$D:$D),0)</f>
        <v>Åtgärd vid ofrivillig barnlöshet - kirurgi</v>
      </c>
      <c r="E143" s="70" t="str">
        <f>VLOOKUP($G143,Dold_variabelinfo!$A:$F,COLUMN(Dold_variabelinfo!$E:$E),0)</f>
        <v>1995-</v>
      </c>
      <c r="F143" s="71">
        <f>VLOOKUP($G143,Dold_variabelinfo!$A:$F,COLUMN(Dold_variabelinfo!$F:$F),0)</f>
        <v>0</v>
      </c>
      <c r="G143" s="98" t="s">
        <v>1285</v>
      </c>
      <c r="H143" s="194" t="b">
        <v>0</v>
      </c>
      <c r="I143" s="58">
        <f t="shared" si="8"/>
        <v>0</v>
      </c>
      <c r="J143" s="58">
        <f t="shared" si="9"/>
        <v>0</v>
      </c>
    </row>
    <row r="144" spans="2:10" x14ac:dyDescent="0.3">
      <c r="B144" s="70" t="str">
        <f>VLOOKUP($G144,Dold_variabelinfo!$A:$D,COLUMN(Dold_variabelinfo!$B:$B),0)</f>
        <v>OFRISTIM</v>
      </c>
      <c r="C144" s="71" t="str">
        <f>VLOOKUP($G144,Dold_variabelinfo!$A:$D,COLUMN(Dold_variabelinfo!$C:$C),0)</f>
        <v>Åtgärd vid ofri. barnlöshet: ovulation stimulering</v>
      </c>
      <c r="D144" s="71" t="str">
        <f>VLOOKUP($G144,Dold_variabelinfo!$A:$D,COLUMN(Dold_variabelinfo!$D:$D),0)</f>
        <v>Åtgärd vid ofrivillig barnlöshet - ovulationsstimulering</v>
      </c>
      <c r="E144" s="70" t="str">
        <f>VLOOKUP($G144,Dold_variabelinfo!$A:$F,COLUMN(Dold_variabelinfo!$E:$E),0)</f>
        <v>1995-</v>
      </c>
      <c r="F144" s="71">
        <f>VLOOKUP($G144,Dold_variabelinfo!$A:$F,COLUMN(Dold_variabelinfo!$F:$F),0)</f>
        <v>0</v>
      </c>
      <c r="G144" s="98" t="s">
        <v>1288</v>
      </c>
      <c r="H144" s="194" t="b">
        <v>0</v>
      </c>
      <c r="I144" s="58">
        <f t="shared" si="8"/>
        <v>0</v>
      </c>
      <c r="J144" s="58">
        <f t="shared" si="9"/>
        <v>0</v>
      </c>
    </row>
    <row r="145" spans="2:10" x14ac:dyDescent="0.3">
      <c r="B145" s="70" t="str">
        <f>VLOOKUP($G145,Dold_variabelinfo!$A:$D,COLUMN(Dold_variabelinfo!$B:$B),0)</f>
        <v>PSTOPDAT</v>
      </c>
      <c r="C145" s="71" t="str">
        <f>VLOOKUP($G145,Dold_variabelinfo!$A:$D,COLUMN(Dold_variabelinfo!$C:$C),0)</f>
        <v>Upphört med p-piller</v>
      </c>
      <c r="D145" s="71" t="str">
        <f>VLOOKUP($G145,Dold_variabelinfo!$A:$D,COLUMN(Dold_variabelinfo!$D:$D),0)</f>
        <v>Datum för upphörande med p-piller</v>
      </c>
      <c r="E145" s="70" t="str">
        <f>VLOOKUP($G145,Dold_variabelinfo!$A:$F,COLUMN(Dold_variabelinfo!$E:$E),0)</f>
        <v>1982-</v>
      </c>
      <c r="F145" s="71">
        <f>VLOOKUP($G145,Dold_variabelinfo!$A:$F,COLUMN(Dold_variabelinfo!$F:$F),0)</f>
        <v>0</v>
      </c>
      <c r="G145" s="98" t="s">
        <v>1314</v>
      </c>
      <c r="H145" s="194" t="b">
        <v>0</v>
      </c>
      <c r="I145" s="58">
        <f t="shared" si="8"/>
        <v>0</v>
      </c>
      <c r="J145" s="58">
        <f t="shared" si="9"/>
        <v>0</v>
      </c>
    </row>
    <row r="146" spans="2:10" x14ac:dyDescent="0.3">
      <c r="B146" s="70" t="str">
        <f>VLOOKUP($G146,Dold_variabelinfo!$A:$D,COLUMN(Dold_variabelinfo!$B:$B),0)</f>
        <v>SLE</v>
      </c>
      <c r="C146" s="71" t="str">
        <f>VLOOKUP($G146,Dold_variabelinfo!$A:$D,COLUMN(Dold_variabelinfo!$C:$C),0)</f>
        <v>SLE</v>
      </c>
      <c r="D146" s="71" t="str">
        <f>VLOOKUP($G146,Dold_variabelinfo!$A:$D,COLUMN(Dold_variabelinfo!$D:$D),0)</f>
        <v>Moderns sjukdomar, SLE (systemisk lupus erythematosus)</v>
      </c>
      <c r="E146" s="70" t="str">
        <f>VLOOKUP($G146,Dold_variabelinfo!$A:$F,COLUMN(Dold_variabelinfo!$E:$E),0)</f>
        <v>1973-</v>
      </c>
      <c r="F146" s="71">
        <f>VLOOKUP($G146,Dold_variabelinfo!$A:$F,COLUMN(Dold_variabelinfo!$F:$F),0)</f>
        <v>0</v>
      </c>
      <c r="G146" s="98" t="s">
        <v>1351</v>
      </c>
      <c r="H146" s="194" t="b">
        <v>0</v>
      </c>
      <c r="I146" s="58">
        <f t="shared" si="8"/>
        <v>0</v>
      </c>
      <c r="J146" s="58">
        <f t="shared" si="9"/>
        <v>0</v>
      </c>
    </row>
    <row r="147" spans="2:10" x14ac:dyDescent="0.3">
      <c r="B147" s="70" t="str">
        <f>VLOOKUP($G147,Dold_variabelinfo!$A:$D,COLUMN(Dold_variabelinfo!$B:$B),0)</f>
        <v>SMDAT</v>
      </c>
      <c r="C147" s="71" t="str">
        <f>VLOOKUP($G147,Dold_variabelinfo!$A:$D,COLUMN(Dold_variabelinfo!$C:$C),0)</f>
        <v>Senaste menstruation</v>
      </c>
      <c r="D147" s="71" t="str">
        <f>VLOOKUP($G147,Dold_variabelinfo!$A:$D,COLUMN(Dold_variabelinfo!$D:$D),0)</f>
        <v>Datum för senaste menstruationens första dag</v>
      </c>
      <c r="E147" s="70" t="str">
        <f>VLOOKUP($G147,Dold_variabelinfo!$A:$F,COLUMN(Dold_variabelinfo!$E:$E),0)</f>
        <v>1973-</v>
      </c>
      <c r="F147" s="71">
        <f>VLOOKUP($G147,Dold_variabelinfo!$A:$F,COLUMN(Dold_variabelinfo!$F:$F),0)</f>
        <v>0</v>
      </c>
      <c r="G147" s="98" t="s">
        <v>1353</v>
      </c>
      <c r="H147" s="194" t="b">
        <v>0</v>
      </c>
      <c r="I147" s="58">
        <f t="shared" si="8"/>
        <v>0</v>
      </c>
      <c r="J147" s="58">
        <f t="shared" si="9"/>
        <v>0</v>
      </c>
    </row>
    <row r="148" spans="2:10" x14ac:dyDescent="0.3">
      <c r="B148" s="70" t="str">
        <f>VLOOKUP($G148,Dold_variabelinfo!$A:$D,COLUMN(Dold_variabelinfo!$B:$B),0)</f>
        <v>SPGRAV</v>
      </c>
      <c r="C148" s="71" t="str">
        <f>VLOOKUP($G148,Dold_variabelinfo!$A:$D,COLUMN(Dold_variabelinfo!$C:$C),0)</f>
        <v>Spiral kvar i livmoder</v>
      </c>
      <c r="D148" s="71" t="str">
        <f>VLOOKUP($G148,Dold_variabelinfo!$A:$D,COLUMN(Dold_variabelinfo!$D:$D),0)</f>
        <v xml:space="preserve">Spiralgraviditet </v>
      </c>
      <c r="E148" s="70" t="str">
        <f>VLOOKUP($G148,Dold_variabelinfo!$A:$F,COLUMN(Dold_variabelinfo!$E:$E),0)</f>
        <v>1990-</v>
      </c>
      <c r="F148" s="71">
        <f>VLOOKUP($G148,Dold_variabelinfo!$A:$F,COLUMN(Dold_variabelinfo!$F:$F),0)</f>
        <v>0</v>
      </c>
      <c r="G148" s="98" t="s">
        <v>1359</v>
      </c>
      <c r="H148" s="194" t="b">
        <v>0</v>
      </c>
      <c r="I148" s="58">
        <f t="shared" si="8"/>
        <v>0</v>
      </c>
      <c r="J148" s="58">
        <f t="shared" si="9"/>
        <v>0</v>
      </c>
    </row>
    <row r="149" spans="2:10" x14ac:dyDescent="0.3">
      <c r="B149" s="70" t="str">
        <f>VLOOKUP($G149,Dold_variabelinfo!$A:$D,COLUMN(Dold_variabelinfo!$B:$B),0)</f>
        <v>SPUTDAT</v>
      </c>
      <c r="C149" s="71" t="str">
        <f>VLOOKUP($G149,Dold_variabelinfo!$A:$D,COLUMN(Dold_variabelinfo!$C:$C),0)</f>
        <v>Spiral uttagen</v>
      </c>
      <c r="D149" s="71" t="str">
        <f>VLOOKUP($G149,Dold_variabelinfo!$A:$D,COLUMN(Dold_variabelinfo!$D:$D),0)</f>
        <v>Datum för uttag av spiral</v>
      </c>
      <c r="E149" s="70" t="str">
        <f>VLOOKUP($G149,Dold_variabelinfo!$A:$F,COLUMN(Dold_variabelinfo!$E:$E),0)</f>
        <v>1982-</v>
      </c>
      <c r="F149" s="71">
        <f>VLOOKUP($G149,Dold_variabelinfo!$A:$F,COLUMN(Dold_variabelinfo!$F:$F),0)</f>
        <v>0</v>
      </c>
      <c r="G149" s="98" t="s">
        <v>1366</v>
      </c>
      <c r="H149" s="194" t="b">
        <v>0</v>
      </c>
      <c r="I149" s="58">
        <f t="shared" si="8"/>
        <v>0</v>
      </c>
      <c r="J149" s="58">
        <f t="shared" si="9"/>
        <v>0</v>
      </c>
    </row>
    <row r="150" spans="2:10" x14ac:dyDescent="0.3">
      <c r="B150" s="70" t="str">
        <f>VLOOKUP($G150,Dold_variabelinfo!$A:$D,COLUMN(Dold_variabelinfo!$B:$B),0)</f>
        <v>TID7DOD</v>
      </c>
      <c r="C150" s="71" t="str">
        <f>VLOOKUP($G150,Dold_variabelinfo!$A:$D,COLUMN(Dold_variabelinfo!$C:$C),0)</f>
        <v>Antal döda barn inom 0-6 dygn</v>
      </c>
      <c r="D150" s="71" t="str">
        <f>VLOOKUP($G150,Dold_variabelinfo!$A:$D,COLUMN(Dold_variabelinfo!$D:$D),0)</f>
        <v>Tidigare graviditeter, antal döda barn inom 0-6 dygn</v>
      </c>
      <c r="E150" s="70" t="str">
        <f>VLOOKUP($G150,Dold_variabelinfo!$A:$F,COLUMN(Dold_variabelinfo!$E:$E),0)</f>
        <v>1973-</v>
      </c>
      <c r="F150" s="71">
        <f>VLOOKUP($G150,Dold_variabelinfo!$A:$F,COLUMN(Dold_variabelinfo!$F:$F),0)</f>
        <v>0</v>
      </c>
      <c r="G150" s="98" t="s">
        <v>1382</v>
      </c>
      <c r="H150" s="194" t="b">
        <v>0</v>
      </c>
      <c r="I150" s="58">
        <f t="shared" si="8"/>
        <v>0</v>
      </c>
      <c r="J150" s="58">
        <f t="shared" si="9"/>
        <v>0</v>
      </c>
    </row>
    <row r="151" spans="2:10" x14ac:dyDescent="0.3">
      <c r="B151" s="70" t="str">
        <f>VLOOKUP($G151,Dold_variabelinfo!$A:$D,COLUMN(Dold_variabelinfo!$B:$B),0)</f>
        <v>TIDDODF</v>
      </c>
      <c r="C151" s="71" t="str">
        <f>VLOOKUP($G151,Dold_variabelinfo!$A:$D,COLUMN(Dold_variabelinfo!$C:$C),0)</f>
        <v>Antal dödfödda barn</v>
      </c>
      <c r="D151" s="71" t="str">
        <f>VLOOKUP($G151,Dold_variabelinfo!$A:$D,COLUMN(Dold_variabelinfo!$D:$D),0)</f>
        <v>Tidigare graviditeter, antal dödfödda barn</v>
      </c>
      <c r="E151" s="70" t="str">
        <f>VLOOKUP($G151,Dold_variabelinfo!$A:$F,COLUMN(Dold_variabelinfo!$E:$E),0)</f>
        <v>1973-</v>
      </c>
      <c r="F151" s="71">
        <f>VLOOKUP($G151,Dold_variabelinfo!$A:$F,COLUMN(Dold_variabelinfo!$F:$F),0)</f>
        <v>0</v>
      </c>
      <c r="G151" s="98" t="s">
        <v>1386</v>
      </c>
      <c r="H151" s="194" t="b">
        <v>0</v>
      </c>
      <c r="I151" s="58">
        <f t="shared" si="8"/>
        <v>0</v>
      </c>
      <c r="J151" s="58">
        <f t="shared" si="9"/>
        <v>0</v>
      </c>
    </row>
    <row r="152" spans="2:10" x14ac:dyDescent="0.3">
      <c r="B152" s="70" t="str">
        <f>VLOOKUP($G152,Dold_variabelinfo!$A:$D,COLUMN(Dold_variabelinfo!$B:$B),0)</f>
        <v>TIDLEVF</v>
      </c>
      <c r="C152" s="71" t="str">
        <f>VLOOKUP($G152,Dold_variabelinfo!$A:$D,COLUMN(Dold_variabelinfo!$C:$C),0)</f>
        <v>Antal levande födda barn</v>
      </c>
      <c r="D152" s="71" t="str">
        <f>VLOOKUP($G152,Dold_variabelinfo!$A:$D,COLUMN(Dold_variabelinfo!$D:$D),0)</f>
        <v>Tidigare graviditeter, antal levande födda barn</v>
      </c>
      <c r="E152" s="70" t="str">
        <f>VLOOKUP($G152,Dold_variabelinfo!$A:$F,COLUMN(Dold_variabelinfo!$E:$E),0)</f>
        <v>1973-</v>
      </c>
      <c r="F152" s="71">
        <f>VLOOKUP($G152,Dold_variabelinfo!$A:$F,COLUMN(Dold_variabelinfo!$F:$F),0)</f>
        <v>0</v>
      </c>
      <c r="G152" s="98" t="s">
        <v>1390</v>
      </c>
      <c r="H152" s="194" t="b">
        <v>0</v>
      </c>
      <c r="I152" s="58">
        <f t="shared" si="8"/>
        <v>0</v>
      </c>
      <c r="J152" s="58">
        <f t="shared" si="9"/>
        <v>0</v>
      </c>
    </row>
    <row r="153" spans="2:10" x14ac:dyDescent="0.3">
      <c r="B153" s="70" t="str">
        <f>VLOOKUP($G153,Dold_variabelinfo!$A:$D,COLUMN(Dold_variabelinfo!$B:$B),0)</f>
        <v>TIDSDOD</v>
      </c>
      <c r="C153" s="71" t="str">
        <f>VLOOKUP($G153,Dold_variabelinfo!$A:$D,COLUMN(Dold_variabelinfo!$C:$C),0)</f>
        <v>Antal senare döda barn</v>
      </c>
      <c r="D153" s="71" t="str">
        <f>VLOOKUP($G153,Dold_variabelinfo!$A:$D,COLUMN(Dold_variabelinfo!$D:$D),0)</f>
        <v>Tidigare graviditeter, antal senare döda barn</v>
      </c>
      <c r="E153" s="70" t="str">
        <f>VLOOKUP($G153,Dold_variabelinfo!$A:$F,COLUMN(Dold_variabelinfo!$E:$E),0)</f>
        <v>1982-</v>
      </c>
      <c r="F153" s="71">
        <f>VLOOKUP($G153,Dold_variabelinfo!$A:$F,COLUMN(Dold_variabelinfo!$F:$F),0)</f>
        <v>0</v>
      </c>
      <c r="G153" s="98" t="s">
        <v>1394</v>
      </c>
      <c r="H153" s="194" t="b">
        <v>0</v>
      </c>
      <c r="I153" s="58">
        <f t="shared" si="8"/>
        <v>0</v>
      </c>
      <c r="J153" s="58">
        <f t="shared" si="9"/>
        <v>0</v>
      </c>
    </row>
    <row r="154" spans="2:10" x14ac:dyDescent="0.3">
      <c r="B154" s="70" t="str">
        <f>VLOOKUP($G154,Dold_variabelinfo!$A:$D,COLUMN(Dold_variabelinfo!$B:$B),0)</f>
        <v>TIDSPOAB</v>
      </c>
      <c r="C154" s="71" t="str">
        <f>VLOOKUP($G154,Dold_variabelinfo!$A:$D,COLUMN(Dold_variabelinfo!$C:$C),0)</f>
        <v>Antal tidigare spontan abort</v>
      </c>
      <c r="D154" s="71" t="str">
        <f>VLOOKUP($G154,Dold_variabelinfo!$A:$D,COLUMN(Dold_variabelinfo!$D:$D),0)</f>
        <v>Tidigare graviditeter, antal spontanaborter (missfall)</v>
      </c>
      <c r="E154" s="70" t="str">
        <f>VLOOKUP($G154,Dold_variabelinfo!$A:$F,COLUMN(Dold_variabelinfo!$E:$E),0)</f>
        <v>1982-</v>
      </c>
      <c r="F154" s="71">
        <f>VLOOKUP($G154,Dold_variabelinfo!$A:$F,COLUMN(Dold_variabelinfo!$F:$F),0)</f>
        <v>0</v>
      </c>
      <c r="G154" s="98" t="s">
        <v>1398</v>
      </c>
      <c r="H154" s="194" t="b">
        <v>0</v>
      </c>
      <c r="I154" s="58">
        <f t="shared" si="8"/>
        <v>0</v>
      </c>
      <c r="J154" s="58">
        <f t="shared" si="9"/>
        <v>0</v>
      </c>
    </row>
    <row r="155" spans="2:10" ht="27" x14ac:dyDescent="0.3">
      <c r="B155" s="70" t="str">
        <f>VLOOKUP($G155,Dold_variabelinfo!$A:$D,COLUMN(Dold_variabelinfo!$B:$B),0)</f>
        <v>TIDXGRAV</v>
      </c>
      <c r="C155" s="71" t="str">
        <f>VLOOKUP($G155,Dold_variabelinfo!$A:$D,COLUMN(Dold_variabelinfo!$C:$C),0)</f>
        <v>Antal X-graviditeter</v>
      </c>
      <c r="D155" s="71" t="str">
        <f>VLOOKUP($G155,Dold_variabelinfo!$A:$D,COLUMN(Dold_variabelinfo!$D:$D),0)</f>
        <v>Tidigare graviditeter, antal X-graviditeter (dvs. extrauterina graviditeter,  utomkvedshavandeskap)</v>
      </c>
      <c r="E155" s="70" t="str">
        <f>VLOOKUP($G155,Dold_variabelinfo!$A:$F,COLUMN(Dold_variabelinfo!$E:$E),0)</f>
        <v>1982-</v>
      </c>
      <c r="F155" s="71">
        <f>VLOOKUP($G155,Dold_variabelinfo!$A:$F,COLUMN(Dold_variabelinfo!$F:$F),0)</f>
        <v>0</v>
      </c>
      <c r="G155" s="98" t="s">
        <v>1402</v>
      </c>
      <c r="H155" s="194" t="b">
        <v>0</v>
      </c>
      <c r="I155" s="58">
        <f t="shared" si="8"/>
        <v>0</v>
      </c>
      <c r="J155" s="58">
        <f t="shared" si="9"/>
        <v>0</v>
      </c>
    </row>
    <row r="156" spans="2:10" ht="54" x14ac:dyDescent="0.3">
      <c r="B156" s="70" t="str">
        <f>VLOOKUP($G156,Dold_variabelinfo!$A:$D,COLUMN(Dold_variabelinfo!$B:$B),0)</f>
        <v>ULCOLIT</v>
      </c>
      <c r="C156" s="71" t="str">
        <f>VLOOKUP($G156,Dold_variabelinfo!$A:$D,COLUMN(Dold_variabelinfo!$C:$C),0)</f>
        <v>Ulcerös colit el Mb Crohn</v>
      </c>
      <c r="D156" s="71" t="str">
        <f>VLOOKUP($G156,Dold_variabelinfo!$A:$D,COLUMN(Dold_variabelinfo!$D:$D),0)</f>
        <v>Moderns sjukdomar, ulcerös colit el Mb Crohn, inflammatorisk tarmsjukdom (självrapporterad uppgift, avser sjukdomar som diagnostiserats före den aktuella graviditeten)</v>
      </c>
      <c r="E156" s="70" t="str">
        <f>VLOOKUP($G156,Dold_variabelinfo!$A:$F,COLUMN(Dold_variabelinfo!$E:$E),0)</f>
        <v>1973-</v>
      </c>
      <c r="F156" s="71">
        <f>VLOOKUP($G156,Dold_variabelinfo!$A:$F,COLUMN(Dold_variabelinfo!$F:$F),0)</f>
        <v>0</v>
      </c>
      <c r="G156" s="98" t="s">
        <v>1416</v>
      </c>
      <c r="H156" s="194" t="b">
        <v>0</v>
      </c>
      <c r="I156" s="58">
        <f t="shared" si="8"/>
        <v>0</v>
      </c>
      <c r="J156" s="58">
        <f t="shared" si="9"/>
        <v>0</v>
      </c>
    </row>
    <row r="157" spans="2:10" ht="40.5" x14ac:dyDescent="0.3">
      <c r="B157" s="70" t="str">
        <f>VLOOKUP($G157,Dold_variabelinfo!$A:$D,COLUMN(Dold_variabelinfo!$B:$B),0)</f>
        <v>URINVINF</v>
      </c>
      <c r="C157" s="71" t="str">
        <f>VLOOKUP($G157,Dold_variabelinfo!$A:$D,COLUMN(Dold_variabelinfo!$C:$C),0)</f>
        <v>Upprepade urinväginfektioner</v>
      </c>
      <c r="D157" s="71" t="str">
        <f>VLOOKUP($G157,Dold_variabelinfo!$A:$D,COLUMN(Dold_variabelinfo!$D:$D),0)</f>
        <v>Moderns sjukdomar, upprepade urinväginfektioner (självrapporterad uppgift, avser sjukdomar som diagnostiserats före den aktuella graviditeten)</v>
      </c>
      <c r="E157" s="70" t="str">
        <f>VLOOKUP($G157,Dold_variabelinfo!$A:$F,COLUMN(Dold_variabelinfo!$E:$E),0)</f>
        <v>1973-</v>
      </c>
      <c r="F157" s="71">
        <f>VLOOKUP($G157,Dold_variabelinfo!$A:$F,COLUMN(Dold_variabelinfo!$F:$F),0)</f>
        <v>0</v>
      </c>
      <c r="G157" s="98" t="s">
        <v>1420</v>
      </c>
      <c r="H157" s="194" t="b">
        <v>0</v>
      </c>
      <c r="I157" s="58">
        <f t="shared" si="8"/>
        <v>0</v>
      </c>
      <c r="J157" s="58">
        <f t="shared" si="9"/>
        <v>0</v>
      </c>
    </row>
    <row r="158" spans="2:10" ht="40.5" x14ac:dyDescent="0.3">
      <c r="B158" s="70" t="str">
        <f>VLOOKUP($G158,Dold_variabelinfo!$A:$D,COLUMN(Dold_variabelinfo!$B:$B),0)</f>
        <v>YRKE</v>
      </c>
      <c r="C158" s="71" t="str">
        <f>VLOOKUP($G158,Dold_variabelinfo!$A:$D,COLUMN(Dold_variabelinfo!$C:$C),0)</f>
        <v>Yrke</v>
      </c>
      <c r="D158" s="71" t="str">
        <f>VLOOKUP($G158,Dold_variabelinfo!$A:$D,COLUMN(Dold_variabelinfo!$D:$D),0)</f>
        <v>Moders yrke vid inskrivning till mödrahälsovården.  Annan information förekommer, t.ex. studier, föräldraledighet och sjukskrivning</v>
      </c>
      <c r="E158" s="70" t="str">
        <f>VLOOKUP($G158,Dold_variabelinfo!$A:$F,COLUMN(Dold_variabelinfo!$E:$E),0)</f>
        <v>1982-</v>
      </c>
      <c r="F158" s="71">
        <f>VLOOKUP($G158,Dold_variabelinfo!$A:$F,COLUMN(Dold_variabelinfo!$F:$F),0)</f>
        <v>0</v>
      </c>
      <c r="G158" s="98" t="s">
        <v>1434</v>
      </c>
      <c r="H158" s="194" t="b">
        <v>0</v>
      </c>
      <c r="I158" s="58">
        <f t="shared" si="8"/>
        <v>0</v>
      </c>
      <c r="J158" s="58">
        <f t="shared" si="9"/>
        <v>0</v>
      </c>
    </row>
    <row r="159" spans="2:10" x14ac:dyDescent="0.3">
      <c r="B159" s="70"/>
      <c r="C159" s="71"/>
      <c r="D159" s="71"/>
      <c r="E159" s="70"/>
      <c r="F159" s="71"/>
      <c r="G159" s="98"/>
      <c r="I159" s="58"/>
      <c r="J159" s="58"/>
    </row>
    <row r="160" spans="2:10" ht="17.25" x14ac:dyDescent="0.3">
      <c r="B160" s="107" t="s">
        <v>892</v>
      </c>
      <c r="C160" s="107"/>
      <c r="D160" s="104"/>
      <c r="E160" s="98"/>
      <c r="F160" s="104"/>
      <c r="G160" s="98"/>
    </row>
    <row r="161" spans="2:10" ht="17.25" x14ac:dyDescent="0.3">
      <c r="B161" s="96" t="s">
        <v>893</v>
      </c>
      <c r="C161" s="107"/>
      <c r="D161" s="104"/>
      <c r="E161" s="98"/>
      <c r="F161" s="104"/>
      <c r="G161" s="98"/>
    </row>
    <row r="162" spans="2:10" ht="40.5" x14ac:dyDescent="0.3">
      <c r="B162" s="66" t="str">
        <f>VLOOKUP($G162,Dold_variabelinfo!$A:$D,COLUMN(Dold_variabelinfo!$B:$B),0)</f>
        <v>BPSMDAT</v>
      </c>
      <c r="C162" s="67" t="str">
        <f>VLOOKUP($G162,Dold_variabelinfo!$A:$D,COLUMN(Dold_variabelinfo!$C:$C),0)</f>
        <v xml:space="preserve">Beräknad förlossning utifrån första dagen i senaste menstruationen (Lämnas ut som År-Mån)
</v>
      </c>
      <c r="D162" s="67" t="str">
        <f>VLOOKUP($G162,Dold_variabelinfo!$A:$D,COLUMN(Dold_variabelinfo!$D:$D),0)</f>
        <v>Beräknad förlossning utifrån  senaste menstruationens första dag. Not. Går att beräkna utifrån variabeln SMDATför perioden 1973-81</v>
      </c>
      <c r="E162" s="66" t="str">
        <f>VLOOKUP($G162,Dold_variabelinfo!$A:$F,COLUMN(Dold_variabelinfo!$E:$E),0)</f>
        <v>1982-</v>
      </c>
      <c r="F162" s="67" t="str">
        <f>VLOOKUP($G162,Dold_variabelinfo!$A:$F,COLUMN(Dold_variabelinfo!$F:$F),0)</f>
        <v xml:space="preserve">För fullständigt datum krävs särskild motivering </v>
      </c>
      <c r="G162" s="98" t="s">
        <v>1024</v>
      </c>
      <c r="H162" s="194" t="b">
        <v>0</v>
      </c>
      <c r="I162" s="58">
        <f t="shared" ref="I162:I172" si="10">IF(H162,1,0)</f>
        <v>0</v>
      </c>
      <c r="J162" s="58">
        <f t="shared" ref="J162:J172" si="11">I162</f>
        <v>0</v>
      </c>
    </row>
    <row r="163" spans="2:10" ht="27" x14ac:dyDescent="0.3">
      <c r="B163" s="113" t="str">
        <f>VLOOKUP($G163,Dold_variabelinfo!$A:$D,COLUMN(Dold_variabelinfo!$B:$B),0)</f>
        <v>BPULDAT</v>
      </c>
      <c r="C163" s="114" t="str">
        <f>VLOOKUP($G163,Dold_variabelinfo!$A:$D,COLUMN(Dold_variabelinfo!$C:$C),0)</f>
        <v>Beräknad förlossning enligt ultraljudsundersökning (Lämnas ut som År-Mån)</v>
      </c>
      <c r="D163" s="114">
        <f>VLOOKUP($G163,Dold_variabelinfo!$A:$D,COLUMN(Dold_variabelinfo!$D:$D),0)</f>
        <v>0</v>
      </c>
      <c r="E163" s="113" t="str">
        <f>VLOOKUP($G163,Dold_variabelinfo!$A:$F,COLUMN(Dold_variabelinfo!$E:$E),0)</f>
        <v>1982-</v>
      </c>
      <c r="F163" s="114" t="str">
        <f>VLOOKUP($G163,Dold_variabelinfo!$A:$F,COLUMN(Dold_variabelinfo!$F:$F),0)</f>
        <v>För fullständigt datum krävs särskild motivering</v>
      </c>
      <c r="G163" s="98" t="s">
        <v>1026</v>
      </c>
      <c r="H163" s="194" t="b">
        <v>0</v>
      </c>
      <c r="I163" s="58">
        <f t="shared" si="10"/>
        <v>0</v>
      </c>
      <c r="J163" s="58">
        <f t="shared" si="11"/>
        <v>0</v>
      </c>
    </row>
    <row r="164" spans="2:10" ht="27" x14ac:dyDescent="0.3">
      <c r="B164" s="113" t="str">
        <f>VLOOKUP($G164,Dold_variabelinfo!$A:$D,COLUMN(Dold_variabelinfo!$B:$B),0)</f>
        <v>FNAT</v>
      </c>
      <c r="C164" s="114" t="str">
        <f>VLOOKUP($G164,Dold_variabelinfo!$A:$D,COLUMN(Dold_variabelinfo!$C:$C),0)</f>
        <v>Medborgarskap, fadern (Grupperat på 11 kategorier)</v>
      </c>
      <c r="D164" s="114" t="str">
        <f>VLOOKUP($G164,Dold_variabelinfo!$A:$D,COLUMN(Dold_variabelinfo!$D:$D),0)</f>
        <v>Medborgarskap, fadern</v>
      </c>
      <c r="E164" s="113" t="str">
        <f>VLOOKUP($G164,Dold_variabelinfo!$A:$F,COLUMN(Dold_variabelinfo!$E:$E),0)</f>
        <v>1973-</v>
      </c>
      <c r="F164" s="114" t="str">
        <f>VLOOKUP($G164,Dold_variabelinfo!$A:$F,COLUMN(Dold_variabelinfo!$F:$F),0)</f>
        <v>För enskilda länder krävs EPN godkännande. Uppgift från SCB</v>
      </c>
      <c r="G164" s="98" t="s">
        <v>1109</v>
      </c>
      <c r="H164" s="194" t="b">
        <v>0</v>
      </c>
      <c r="I164" s="58">
        <f t="shared" si="10"/>
        <v>0</v>
      </c>
      <c r="J164" s="58">
        <f t="shared" si="11"/>
        <v>0</v>
      </c>
    </row>
    <row r="165" spans="2:10" ht="27" x14ac:dyDescent="0.3">
      <c r="B165" s="113" t="str">
        <f>VLOOKUP($G165,Dold_variabelinfo!$A:$D,COLUMN(Dold_variabelinfo!$B:$B),0)</f>
        <v>LKF</v>
      </c>
      <c r="C165" s="114" t="str">
        <f>VLOOKUP($G165,Dold_variabelinfo!$A:$D,COLUMN(Dold_variabelinfo!$C:$C),0)</f>
        <v xml:space="preserve">Moderns folkbokföringsort </v>
      </c>
      <c r="D165" s="114" t="str">
        <f>VLOOKUP($G165,Dold_variabelinfo!$A:$D,COLUMN(Dold_variabelinfo!$D:$D),0)</f>
        <v>Län-kommun-församling (då gällande indelning). Där modern är skriven vid förlossningsdatumet</v>
      </c>
      <c r="E165" s="113" t="str">
        <f>VLOOKUP($G165,Dold_variabelinfo!$A:$F,COLUMN(Dold_variabelinfo!$E:$E),0)</f>
        <v>1973-2015</v>
      </c>
      <c r="F165" s="114" t="str">
        <f>VLOOKUP($G165,Dold_variabelinfo!$A:$F,COLUMN(Dold_variabelinfo!$F:$F),0)</f>
        <v>För församling krävs särskild motivering. Uppgift från SCB</v>
      </c>
      <c r="G165" s="98" t="s">
        <v>1194</v>
      </c>
      <c r="H165" s="194" t="b">
        <v>0</v>
      </c>
      <c r="I165" s="58">
        <f>IF(H165,1,0)</f>
        <v>0</v>
      </c>
      <c r="J165" s="58">
        <f>I165</f>
        <v>0</v>
      </c>
    </row>
    <row r="166" spans="2:10" ht="27" x14ac:dyDescent="0.3">
      <c r="B166" s="113" t="str">
        <f>VLOOKUP($G166,Dold_variabelinfo!$A:$D,COLUMN(Dold_variabelinfo!$B:$B),0)</f>
        <v>MFODDAT</v>
      </c>
      <c r="C166" s="114" t="str">
        <f>VLOOKUP($G166,Dold_variabelinfo!$A:$D,COLUMN(Dold_variabelinfo!$C:$C),0)</f>
        <v>Moderns födelsedatum (Lämnas ut som År-Mån)</v>
      </c>
      <c r="D166" s="114" t="str">
        <f>VLOOKUP($G166,Dold_variabelinfo!$A:$D,COLUMN(Dold_variabelinfo!$D:$D),0)</f>
        <v>Moderns födelsedatum, alfanumeriskt</v>
      </c>
      <c r="E166" s="113" t="str">
        <f>VLOOKUP($G166,Dold_variabelinfo!$A:$F,COLUMN(Dold_variabelinfo!$E:$E),0)</f>
        <v>1973-</v>
      </c>
      <c r="F166" s="114" t="str">
        <f>VLOOKUP($G166,Dold_variabelinfo!$A:$F,COLUMN(Dold_variabelinfo!$F:$F),0)</f>
        <v xml:space="preserve">För fullständigt datum krävs särskild motivering </v>
      </c>
      <c r="G166" s="98" t="s">
        <v>1213</v>
      </c>
      <c r="H166" s="194" t="b">
        <v>0</v>
      </c>
      <c r="I166" s="58">
        <f t="shared" si="10"/>
        <v>0</v>
      </c>
      <c r="J166" s="58">
        <f t="shared" si="11"/>
        <v>0</v>
      </c>
    </row>
    <row r="167" spans="2:10" ht="27" x14ac:dyDescent="0.3">
      <c r="B167" s="113" t="str">
        <f>VLOOKUP($G167,Dold_variabelinfo!$A:$D,COLUMN(Dold_variabelinfo!$B:$B),0)</f>
        <v>MFODDATN</v>
      </c>
      <c r="C167" s="114" t="str">
        <f>VLOOKUP($G167,Dold_variabelinfo!$A:$D,COLUMN(Dold_variabelinfo!$C:$C),0)</f>
        <v>Moderns födelsedatum (Lämnas ut som År-Mån)</v>
      </c>
      <c r="D167" s="114" t="str">
        <f>VLOOKUP($G167,Dold_variabelinfo!$A:$D,COLUMN(Dold_variabelinfo!$D:$D),0)</f>
        <v>Moderns födelsedatum, numeriskt</v>
      </c>
      <c r="E167" s="113" t="str">
        <f>VLOOKUP($G167,Dold_variabelinfo!$A:$F,COLUMN(Dold_variabelinfo!$E:$E),0)</f>
        <v>1973-</v>
      </c>
      <c r="F167" s="114" t="str">
        <f>VLOOKUP($G167,Dold_variabelinfo!$A:$F,COLUMN(Dold_variabelinfo!$F:$F),0)</f>
        <v xml:space="preserve">För fullständigt datum krävs särskild motivering </v>
      </c>
      <c r="G167" s="98" t="s">
        <v>1215</v>
      </c>
      <c r="H167" s="194" t="b">
        <v>0</v>
      </c>
      <c r="I167" s="58">
        <f>IF(H167,1,0)</f>
        <v>0</v>
      </c>
      <c r="J167" s="58">
        <f>I167</f>
        <v>0</v>
      </c>
    </row>
    <row r="168" spans="2:10" ht="27" x14ac:dyDescent="0.3">
      <c r="B168" s="113" t="str">
        <f>VLOOKUP($G168,Dold_variabelinfo!$A:$D,COLUMN(Dold_variabelinfo!$B:$B),0)</f>
        <v>MFODLAND</v>
      </c>
      <c r="C168" s="114" t="str">
        <f>VLOOKUP($G168,Dold_variabelinfo!$A:$D,COLUMN(Dold_variabelinfo!$C:$C),0)</f>
        <v>Moderns födelseland (Grupperat på 11 kategorier)</v>
      </c>
      <c r="D168" s="114" t="str">
        <f>VLOOKUP($G168,Dold_variabelinfo!$A:$D,COLUMN(Dold_variabelinfo!$D:$D),0)</f>
        <v>Moderns födelseland</v>
      </c>
      <c r="E168" s="113" t="str">
        <f>VLOOKUP($G168,Dold_variabelinfo!$A:$F,COLUMN(Dold_variabelinfo!$E:$E),0)</f>
        <v>1973-</v>
      </c>
      <c r="F168" s="114" t="str">
        <f>VLOOKUP($G168,Dold_variabelinfo!$A:$F,COLUMN(Dold_variabelinfo!$F:$F),0)</f>
        <v>För enskilda länder krävs EPN godkännande. Uppgift från SCB</v>
      </c>
      <c r="G168" s="98" t="s">
        <v>1217</v>
      </c>
      <c r="H168" s="194" t="b">
        <v>0</v>
      </c>
      <c r="I168" s="58">
        <f t="shared" si="10"/>
        <v>0</v>
      </c>
      <c r="J168" s="58">
        <f t="shared" si="11"/>
        <v>0</v>
      </c>
    </row>
    <row r="169" spans="2:10" ht="27" x14ac:dyDescent="0.3">
      <c r="B169" s="113" t="str">
        <f>VLOOKUP($G169,Dold_variabelinfo!$A:$D,COLUMN(Dold_variabelinfo!$B:$B),0)</f>
        <v>MHVNR</v>
      </c>
      <c r="C169" s="114" t="str">
        <f>VLOOKUP($G169,Dold_variabelinfo!$A:$D,COLUMN(Dold_variabelinfo!$C:$C),0)</f>
        <v>Mödrahälsovårdsnummer</v>
      </c>
      <c r="D169" s="114" t="str">
        <f>VLOOKUP($G169,Dold_variabelinfo!$A:$D,COLUMN(Dold_variabelinfo!$D:$D),0)</f>
        <v>Mödrahälsovårdsnummer enl. förteckning</v>
      </c>
      <c r="E169" s="113" t="str">
        <f>VLOOKUP($G169,Dold_variabelinfo!$A:$F,COLUMN(Dold_variabelinfo!$E:$E),0)</f>
        <v>1998-</v>
      </c>
      <c r="F169" s="114" t="str">
        <f>VLOOKUP($G169,Dold_variabelinfo!$A:$F,COLUMN(Dold_variabelinfo!$F:$F),0)</f>
        <v>Stort bortfall. Kan göras om till dummyvariabel</v>
      </c>
      <c r="G169" s="98" t="s">
        <v>1220</v>
      </c>
      <c r="H169" s="194" t="b">
        <v>0</v>
      </c>
      <c r="I169" s="58">
        <f>IF(H169,1,0)</f>
        <v>0</v>
      </c>
      <c r="J169" s="58">
        <f>I169</f>
        <v>0</v>
      </c>
    </row>
    <row r="170" spans="2:10" ht="27" x14ac:dyDescent="0.3">
      <c r="B170" s="113" t="str">
        <f>VLOOKUP($G170,Dold_variabelinfo!$A:$D,COLUMN(Dold_variabelinfo!$B:$B),0)</f>
        <v>MNAT</v>
      </c>
      <c r="C170" s="114" t="str">
        <f>VLOOKUP($G170,Dold_variabelinfo!$A:$D,COLUMN(Dold_variabelinfo!$C:$C),0)</f>
        <v>Medborgarskap, modern (Grupperat på 11 kategorier)</v>
      </c>
      <c r="D170" s="114" t="str">
        <f>VLOOKUP($G170,Dold_variabelinfo!$A:$D,COLUMN(Dold_variabelinfo!$D:$D),0)</f>
        <v>Medborgarskap modern</v>
      </c>
      <c r="E170" s="113" t="str">
        <f>VLOOKUP($G170,Dold_variabelinfo!$A:$F,COLUMN(Dold_variabelinfo!$E:$E),0)</f>
        <v>1973-</v>
      </c>
      <c r="F170" s="114" t="str">
        <f>VLOOKUP($G170,Dold_variabelinfo!$A:$F,COLUMN(Dold_variabelinfo!$F:$F),0)</f>
        <v>För enskilda länder krävs EPN godkännande. Uppgift från SCB</v>
      </c>
      <c r="G170" s="98" t="s">
        <v>1233</v>
      </c>
      <c r="H170" s="194" t="b">
        <v>0</v>
      </c>
      <c r="I170" s="58">
        <f t="shared" si="10"/>
        <v>0</v>
      </c>
      <c r="J170" s="58">
        <f t="shared" si="11"/>
        <v>0</v>
      </c>
    </row>
    <row r="171" spans="2:10" ht="40.5" x14ac:dyDescent="0.3">
      <c r="B171" s="113" t="str">
        <f>VLOOKUP($G171,Dold_variabelinfo!$A:$D,COLUMN(Dold_variabelinfo!$B:$B),0)</f>
        <v>ROK0-ROK2</v>
      </c>
      <c r="C171" s="114" t="str">
        <f>VLOOKUP($G171,Dold_variabelinfo!$A:$D,COLUMN(Dold_variabelinfo!$C:$C),0)</f>
        <v>Rökning 3 månader före / vid inskrivning till MHV / vecka 30-32</v>
      </c>
      <c r="D171" s="114" t="str">
        <f>VLOOKUP($G171,Dold_variabelinfo!$A:$D,COLUMN(Dold_variabelinfo!$D:$D),0)</f>
        <v>Rökning 3 månader före aktuell graviditet. Självrapporterad uppgift där modern tillfrågats vid inskrivningen till MHV</v>
      </c>
      <c r="E171" s="113" t="str">
        <f>VLOOKUP($G171,Dold_variabelinfo!$A:$F,COLUMN(Dold_variabelinfo!$E:$E),0)</f>
        <v>1982, 1990, 1999-</v>
      </c>
      <c r="F171" s="114" t="str">
        <f>VLOOKUP($G171,Dold_variabelinfo!$A:$F,COLUMN(Dold_variabelinfo!$F:$F),0)</f>
        <v>Bör användas i kombination med SNUS0-2</v>
      </c>
      <c r="G171" s="98" t="s">
        <v>1603</v>
      </c>
      <c r="H171" s="194" t="b">
        <v>0</v>
      </c>
      <c r="I171" s="58">
        <f t="shared" si="10"/>
        <v>0</v>
      </c>
      <c r="J171" s="58">
        <f t="shared" si="11"/>
        <v>0</v>
      </c>
    </row>
    <row r="172" spans="2:10" ht="40.5" x14ac:dyDescent="0.3">
      <c r="B172" s="68" t="str">
        <f>VLOOKUP($G172,Dold_variabelinfo!$A:$D,COLUMN(Dold_variabelinfo!$B:$B),0)</f>
        <v>SNUS0-SNUS2</v>
      </c>
      <c r="C172" s="69" t="str">
        <f>VLOOKUP($G172,Dold_variabelinfo!$A:$D,COLUMN(Dold_variabelinfo!$C:$C),0)</f>
        <v>Snusning 3 månader före / vid inskrivning till MHV / vecka 30-32</v>
      </c>
      <c r="D172" s="69" t="str">
        <f>VLOOKUP($G172,Dold_variabelinfo!$A:$D,COLUMN(Dold_variabelinfo!$D:$D),0)</f>
        <v>Snusning 3 månader före aktuell graviditet. Självrapporterad uppgift där modern tillfrågats vid inskrivningen till MHV</v>
      </c>
      <c r="E172" s="68" t="str">
        <f>VLOOKUP($G172,Dold_variabelinfo!$A:$F,COLUMN(Dold_variabelinfo!$E:$E),0)</f>
        <v>1999-</v>
      </c>
      <c r="F172" s="69" t="str">
        <f>VLOOKUP($G172,Dold_variabelinfo!$A:$F,COLUMN(Dold_variabelinfo!$F:$F),0)</f>
        <v>Bör användas i kombination med ROK0-2</v>
      </c>
      <c r="G172" s="98" t="s">
        <v>1606</v>
      </c>
      <c r="H172" s="194" t="b">
        <v>0</v>
      </c>
      <c r="I172" s="58">
        <f t="shared" si="10"/>
        <v>0</v>
      </c>
      <c r="J172" s="58">
        <f t="shared" si="11"/>
        <v>0</v>
      </c>
    </row>
  </sheetData>
  <sheetProtection algorithmName="SHA-512" hashValue="HK9JvKeI1rSbcPDnbNZ/1UPyMNlWhiCql/1lefjtnxuZH2h7RIOAP19aIQnUaSPeEdbFvckrjhbp6GakfRWraw==" saltValue="gotTh1ennuusyEpdDsu5dA==" spinCount="100000" sheet="1" objects="1" scenarios="1" selectLockedCells="1" selectUnlockedCells="1"/>
  <mergeCells count="1">
    <mergeCell ref="G1:I1"/>
  </mergeCells>
  <conditionalFormatting sqref="F2:F3">
    <cfRule type="cellIs" dxfId="62" priority="12" operator="equal">
      <formula>0</formula>
    </cfRule>
  </conditionalFormatting>
  <conditionalFormatting sqref="F1:F3">
    <cfRule type="cellIs" dxfId="61" priority="11" operator="equal">
      <formula>0</formula>
    </cfRule>
  </conditionalFormatting>
  <conditionalFormatting sqref="F109">
    <cfRule type="cellIs" dxfId="60" priority="10" operator="equal">
      <formula>0</formula>
    </cfRule>
  </conditionalFormatting>
  <conditionalFormatting sqref="F110">
    <cfRule type="cellIs" dxfId="59" priority="9" operator="equal">
      <formula>0</formula>
    </cfRule>
  </conditionalFormatting>
  <conditionalFormatting sqref="F162 F164 F171">
    <cfRule type="cellIs" dxfId="58" priority="8" operator="equal">
      <formula>0</formula>
    </cfRule>
  </conditionalFormatting>
  <conditionalFormatting sqref="F163 F170 F172">
    <cfRule type="cellIs" dxfId="57" priority="7" operator="equal">
      <formula>0</formula>
    </cfRule>
  </conditionalFormatting>
  <conditionalFormatting sqref="F44:F45">
    <cfRule type="cellIs" dxfId="56" priority="4" operator="equal">
      <formula>0</formula>
    </cfRule>
  </conditionalFormatting>
  <conditionalFormatting sqref="F165:F166 F168">
    <cfRule type="cellIs" dxfId="55" priority="5" operator="equal">
      <formula>0</formula>
    </cfRule>
  </conditionalFormatting>
  <conditionalFormatting sqref="F167">
    <cfRule type="cellIs" dxfId="54" priority="3" operator="equal">
      <formula>0</formula>
    </cfRule>
  </conditionalFormatting>
  <conditionalFormatting sqref="F169">
    <cfRule type="cellIs" dxfId="53" priority="2" operator="equal">
      <formula>0</formula>
    </cfRule>
  </conditionalFormatting>
  <conditionalFormatting sqref="D1:F1048576">
    <cfRule type="cellIs" dxfId="52" priority="1" operator="equal">
      <formula>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0</xdr:col>
                    <xdr:colOff>0</xdr:colOff>
                    <xdr:row>3</xdr:row>
                    <xdr:rowOff>19050</xdr:rowOff>
                  </from>
                  <to>
                    <xdr:col>0</xdr:col>
                    <xdr:colOff>180975</xdr:colOff>
                    <xdr:row>3</xdr:row>
                    <xdr:rowOff>200025</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0</xdr:col>
                    <xdr:colOff>0</xdr:colOff>
                    <xdr:row>4</xdr:row>
                    <xdr:rowOff>19050</xdr:rowOff>
                  </from>
                  <to>
                    <xdr:col>0</xdr:col>
                    <xdr:colOff>180975</xdr:colOff>
                    <xdr:row>4</xdr:row>
                    <xdr:rowOff>200025</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0</xdr:col>
                    <xdr:colOff>0</xdr:colOff>
                    <xdr:row>5</xdr:row>
                    <xdr:rowOff>19050</xdr:rowOff>
                  </from>
                  <to>
                    <xdr:col>0</xdr:col>
                    <xdr:colOff>180975</xdr:colOff>
                    <xdr:row>5</xdr:row>
                    <xdr:rowOff>200025</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0</xdr:col>
                    <xdr:colOff>0</xdr:colOff>
                    <xdr:row>6</xdr:row>
                    <xdr:rowOff>19050</xdr:rowOff>
                  </from>
                  <to>
                    <xdr:col>0</xdr:col>
                    <xdr:colOff>180975</xdr:colOff>
                    <xdr:row>6</xdr:row>
                    <xdr:rowOff>200025</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0</xdr:col>
                    <xdr:colOff>0</xdr:colOff>
                    <xdr:row>7</xdr:row>
                    <xdr:rowOff>19050</xdr:rowOff>
                  </from>
                  <to>
                    <xdr:col>0</xdr:col>
                    <xdr:colOff>180975</xdr:colOff>
                    <xdr:row>7</xdr:row>
                    <xdr:rowOff>200025</xdr:rowOff>
                  </to>
                </anchor>
              </controlPr>
            </control>
          </mc:Choice>
        </mc:AlternateContent>
        <mc:AlternateContent xmlns:mc="http://schemas.openxmlformats.org/markup-compatibility/2006">
          <mc:Choice Requires="x14">
            <control shapeId="38918" r:id="rId9" name="Check Box 6">
              <controlPr defaultSize="0" autoFill="0" autoLine="0" autoPict="0">
                <anchor moveWithCells="1">
                  <from>
                    <xdr:col>0</xdr:col>
                    <xdr:colOff>0</xdr:colOff>
                    <xdr:row>8</xdr:row>
                    <xdr:rowOff>19050</xdr:rowOff>
                  </from>
                  <to>
                    <xdr:col>0</xdr:col>
                    <xdr:colOff>180975</xdr:colOff>
                    <xdr:row>8</xdr:row>
                    <xdr:rowOff>200025</xdr:rowOff>
                  </to>
                </anchor>
              </controlPr>
            </control>
          </mc:Choice>
        </mc:AlternateContent>
        <mc:AlternateContent xmlns:mc="http://schemas.openxmlformats.org/markup-compatibility/2006">
          <mc:Choice Requires="x14">
            <control shapeId="38919" r:id="rId10" name="Check Box 7">
              <controlPr defaultSize="0" autoFill="0" autoLine="0" autoPict="0">
                <anchor moveWithCells="1">
                  <from>
                    <xdr:col>0</xdr:col>
                    <xdr:colOff>0</xdr:colOff>
                    <xdr:row>9</xdr:row>
                    <xdr:rowOff>19050</xdr:rowOff>
                  </from>
                  <to>
                    <xdr:col>0</xdr:col>
                    <xdr:colOff>180975</xdr:colOff>
                    <xdr:row>9</xdr:row>
                    <xdr:rowOff>200025</xdr:rowOff>
                  </to>
                </anchor>
              </controlPr>
            </control>
          </mc:Choice>
        </mc:AlternateContent>
        <mc:AlternateContent xmlns:mc="http://schemas.openxmlformats.org/markup-compatibility/2006">
          <mc:Choice Requires="x14">
            <control shapeId="38920" r:id="rId11" name="Check Box 8">
              <controlPr defaultSize="0" autoFill="0" autoLine="0" autoPict="0">
                <anchor moveWithCells="1">
                  <from>
                    <xdr:col>0</xdr:col>
                    <xdr:colOff>0</xdr:colOff>
                    <xdr:row>10</xdr:row>
                    <xdr:rowOff>76200</xdr:rowOff>
                  </from>
                  <to>
                    <xdr:col>0</xdr:col>
                    <xdr:colOff>180975</xdr:colOff>
                    <xdr:row>10</xdr:row>
                    <xdr:rowOff>257175</xdr:rowOff>
                  </to>
                </anchor>
              </controlPr>
            </control>
          </mc:Choice>
        </mc:AlternateContent>
        <mc:AlternateContent xmlns:mc="http://schemas.openxmlformats.org/markup-compatibility/2006">
          <mc:Choice Requires="x14">
            <control shapeId="38921" r:id="rId12" name="Check Box 9">
              <controlPr defaultSize="0" autoFill="0" autoLine="0" autoPict="0">
                <anchor moveWithCells="1">
                  <from>
                    <xdr:col>0</xdr:col>
                    <xdr:colOff>0</xdr:colOff>
                    <xdr:row>11</xdr:row>
                    <xdr:rowOff>95250</xdr:rowOff>
                  </from>
                  <to>
                    <xdr:col>0</xdr:col>
                    <xdr:colOff>180975</xdr:colOff>
                    <xdr:row>11</xdr:row>
                    <xdr:rowOff>276225</xdr:rowOff>
                  </to>
                </anchor>
              </controlPr>
            </control>
          </mc:Choice>
        </mc:AlternateContent>
        <mc:AlternateContent xmlns:mc="http://schemas.openxmlformats.org/markup-compatibility/2006">
          <mc:Choice Requires="x14">
            <control shapeId="38923" r:id="rId13" name="Check Box 11">
              <controlPr defaultSize="0" autoFill="0" autoLine="0" autoPict="0">
                <anchor moveWithCells="1">
                  <from>
                    <xdr:col>0</xdr:col>
                    <xdr:colOff>0</xdr:colOff>
                    <xdr:row>12</xdr:row>
                    <xdr:rowOff>19050</xdr:rowOff>
                  </from>
                  <to>
                    <xdr:col>0</xdr:col>
                    <xdr:colOff>180975</xdr:colOff>
                    <xdr:row>12</xdr:row>
                    <xdr:rowOff>200025</xdr:rowOff>
                  </to>
                </anchor>
              </controlPr>
            </control>
          </mc:Choice>
        </mc:AlternateContent>
        <mc:AlternateContent xmlns:mc="http://schemas.openxmlformats.org/markup-compatibility/2006">
          <mc:Choice Requires="x14">
            <control shapeId="38924" r:id="rId14" name="Check Box 12">
              <controlPr defaultSize="0" autoFill="0" autoLine="0" autoPict="0">
                <anchor moveWithCells="1">
                  <from>
                    <xdr:col>0</xdr:col>
                    <xdr:colOff>0</xdr:colOff>
                    <xdr:row>13</xdr:row>
                    <xdr:rowOff>19050</xdr:rowOff>
                  </from>
                  <to>
                    <xdr:col>0</xdr:col>
                    <xdr:colOff>180975</xdr:colOff>
                    <xdr:row>13</xdr:row>
                    <xdr:rowOff>200025</xdr:rowOff>
                  </to>
                </anchor>
              </controlPr>
            </control>
          </mc:Choice>
        </mc:AlternateContent>
        <mc:AlternateContent xmlns:mc="http://schemas.openxmlformats.org/markup-compatibility/2006">
          <mc:Choice Requires="x14">
            <control shapeId="38925" r:id="rId15" name="Check Box 13">
              <controlPr defaultSize="0" autoFill="0" autoLine="0" autoPict="0">
                <anchor moveWithCells="1">
                  <from>
                    <xdr:col>0</xdr:col>
                    <xdr:colOff>0</xdr:colOff>
                    <xdr:row>14</xdr:row>
                    <xdr:rowOff>19050</xdr:rowOff>
                  </from>
                  <to>
                    <xdr:col>0</xdr:col>
                    <xdr:colOff>180975</xdr:colOff>
                    <xdr:row>14</xdr:row>
                    <xdr:rowOff>200025</xdr:rowOff>
                  </to>
                </anchor>
              </controlPr>
            </control>
          </mc:Choice>
        </mc:AlternateContent>
        <mc:AlternateContent xmlns:mc="http://schemas.openxmlformats.org/markup-compatibility/2006">
          <mc:Choice Requires="x14">
            <control shapeId="38926" r:id="rId16" name="Check Box 14">
              <controlPr defaultSize="0" autoFill="0" autoLine="0" autoPict="0">
                <anchor moveWithCells="1">
                  <from>
                    <xdr:col>0</xdr:col>
                    <xdr:colOff>0</xdr:colOff>
                    <xdr:row>15</xdr:row>
                    <xdr:rowOff>342900</xdr:rowOff>
                  </from>
                  <to>
                    <xdr:col>0</xdr:col>
                    <xdr:colOff>180975</xdr:colOff>
                    <xdr:row>15</xdr:row>
                    <xdr:rowOff>495300</xdr:rowOff>
                  </to>
                </anchor>
              </controlPr>
            </control>
          </mc:Choice>
        </mc:AlternateContent>
        <mc:AlternateContent xmlns:mc="http://schemas.openxmlformats.org/markup-compatibility/2006">
          <mc:Choice Requires="x14">
            <control shapeId="38927" r:id="rId17" name="Check Box 15">
              <controlPr defaultSize="0" autoFill="0" autoLine="0" autoPict="0">
                <anchor moveWithCells="1">
                  <from>
                    <xdr:col>0</xdr:col>
                    <xdr:colOff>0</xdr:colOff>
                    <xdr:row>16</xdr:row>
                    <xdr:rowOff>171450</xdr:rowOff>
                  </from>
                  <to>
                    <xdr:col>0</xdr:col>
                    <xdr:colOff>180975</xdr:colOff>
                    <xdr:row>16</xdr:row>
                    <xdr:rowOff>323850</xdr:rowOff>
                  </to>
                </anchor>
              </controlPr>
            </control>
          </mc:Choice>
        </mc:AlternateContent>
        <mc:AlternateContent xmlns:mc="http://schemas.openxmlformats.org/markup-compatibility/2006">
          <mc:Choice Requires="x14">
            <control shapeId="38928" r:id="rId18" name="Check Box 16">
              <controlPr defaultSize="0" autoFill="0" autoLine="0" autoPict="0">
                <anchor moveWithCells="1">
                  <from>
                    <xdr:col>0</xdr:col>
                    <xdr:colOff>0</xdr:colOff>
                    <xdr:row>17</xdr:row>
                    <xdr:rowOff>247650</xdr:rowOff>
                  </from>
                  <to>
                    <xdr:col>0</xdr:col>
                    <xdr:colOff>180975</xdr:colOff>
                    <xdr:row>17</xdr:row>
                    <xdr:rowOff>428625</xdr:rowOff>
                  </to>
                </anchor>
              </controlPr>
            </control>
          </mc:Choice>
        </mc:AlternateContent>
        <mc:AlternateContent xmlns:mc="http://schemas.openxmlformats.org/markup-compatibility/2006">
          <mc:Choice Requires="x14">
            <control shapeId="38929" r:id="rId19" name="Check Box 17">
              <controlPr defaultSize="0" autoFill="0" autoLine="0" autoPict="0">
                <anchor moveWithCells="1">
                  <from>
                    <xdr:col>0</xdr:col>
                    <xdr:colOff>0</xdr:colOff>
                    <xdr:row>18</xdr:row>
                    <xdr:rowOff>19050</xdr:rowOff>
                  </from>
                  <to>
                    <xdr:col>0</xdr:col>
                    <xdr:colOff>180975</xdr:colOff>
                    <xdr:row>19</xdr:row>
                    <xdr:rowOff>0</xdr:rowOff>
                  </to>
                </anchor>
              </controlPr>
            </control>
          </mc:Choice>
        </mc:AlternateContent>
        <mc:AlternateContent xmlns:mc="http://schemas.openxmlformats.org/markup-compatibility/2006">
          <mc:Choice Requires="x14">
            <control shapeId="38930" r:id="rId20" name="Check Box 18">
              <controlPr defaultSize="0" autoFill="0" autoLine="0" autoPict="0">
                <anchor moveWithCells="1">
                  <from>
                    <xdr:col>0</xdr:col>
                    <xdr:colOff>0</xdr:colOff>
                    <xdr:row>19</xdr:row>
                    <xdr:rowOff>247650</xdr:rowOff>
                  </from>
                  <to>
                    <xdr:col>0</xdr:col>
                    <xdr:colOff>180975</xdr:colOff>
                    <xdr:row>19</xdr:row>
                    <xdr:rowOff>428625</xdr:rowOff>
                  </to>
                </anchor>
              </controlPr>
            </control>
          </mc:Choice>
        </mc:AlternateContent>
        <mc:AlternateContent xmlns:mc="http://schemas.openxmlformats.org/markup-compatibility/2006">
          <mc:Choice Requires="x14">
            <control shapeId="38931" r:id="rId21" name="Check Box 19">
              <controlPr defaultSize="0" autoFill="0" autoLine="0" autoPict="0">
                <anchor moveWithCells="1">
                  <from>
                    <xdr:col>0</xdr:col>
                    <xdr:colOff>0</xdr:colOff>
                    <xdr:row>20</xdr:row>
                    <xdr:rowOff>76200</xdr:rowOff>
                  </from>
                  <to>
                    <xdr:col>0</xdr:col>
                    <xdr:colOff>180975</xdr:colOff>
                    <xdr:row>20</xdr:row>
                    <xdr:rowOff>257175</xdr:rowOff>
                  </to>
                </anchor>
              </controlPr>
            </control>
          </mc:Choice>
        </mc:AlternateContent>
        <mc:AlternateContent xmlns:mc="http://schemas.openxmlformats.org/markup-compatibility/2006">
          <mc:Choice Requires="x14">
            <control shapeId="38932" r:id="rId22" name="Check Box 20">
              <controlPr defaultSize="0" autoFill="0" autoLine="0" autoPict="0">
                <anchor moveWithCells="1">
                  <from>
                    <xdr:col>0</xdr:col>
                    <xdr:colOff>0</xdr:colOff>
                    <xdr:row>21</xdr:row>
                    <xdr:rowOff>19050</xdr:rowOff>
                  </from>
                  <to>
                    <xdr:col>0</xdr:col>
                    <xdr:colOff>180975</xdr:colOff>
                    <xdr:row>22</xdr:row>
                    <xdr:rowOff>0</xdr:rowOff>
                  </to>
                </anchor>
              </controlPr>
            </control>
          </mc:Choice>
        </mc:AlternateContent>
        <mc:AlternateContent xmlns:mc="http://schemas.openxmlformats.org/markup-compatibility/2006">
          <mc:Choice Requires="x14">
            <control shapeId="38933" r:id="rId23" name="Check Box 21">
              <controlPr defaultSize="0" autoFill="0" autoLine="0" autoPict="0">
                <anchor moveWithCells="1">
                  <from>
                    <xdr:col>0</xdr:col>
                    <xdr:colOff>0</xdr:colOff>
                    <xdr:row>22</xdr:row>
                    <xdr:rowOff>19050</xdr:rowOff>
                  </from>
                  <to>
                    <xdr:col>0</xdr:col>
                    <xdr:colOff>180975</xdr:colOff>
                    <xdr:row>23</xdr:row>
                    <xdr:rowOff>0</xdr:rowOff>
                  </to>
                </anchor>
              </controlPr>
            </control>
          </mc:Choice>
        </mc:AlternateContent>
        <mc:AlternateContent xmlns:mc="http://schemas.openxmlformats.org/markup-compatibility/2006">
          <mc:Choice Requires="x14">
            <control shapeId="38934" r:id="rId24" name="Check Box 22">
              <controlPr defaultSize="0" autoFill="0" autoLine="0" autoPict="0">
                <anchor moveWithCells="1">
                  <from>
                    <xdr:col>0</xdr:col>
                    <xdr:colOff>0</xdr:colOff>
                    <xdr:row>23</xdr:row>
                    <xdr:rowOff>19050</xdr:rowOff>
                  </from>
                  <to>
                    <xdr:col>0</xdr:col>
                    <xdr:colOff>180975</xdr:colOff>
                    <xdr:row>24</xdr:row>
                    <xdr:rowOff>0</xdr:rowOff>
                  </to>
                </anchor>
              </controlPr>
            </control>
          </mc:Choice>
        </mc:AlternateContent>
        <mc:AlternateContent xmlns:mc="http://schemas.openxmlformats.org/markup-compatibility/2006">
          <mc:Choice Requires="x14">
            <control shapeId="38935" r:id="rId25" name="Check Box 23">
              <controlPr defaultSize="0" autoFill="0" autoLine="0" autoPict="0">
                <anchor moveWithCells="1">
                  <from>
                    <xdr:col>0</xdr:col>
                    <xdr:colOff>0</xdr:colOff>
                    <xdr:row>24</xdr:row>
                    <xdr:rowOff>85725</xdr:rowOff>
                  </from>
                  <to>
                    <xdr:col>0</xdr:col>
                    <xdr:colOff>180975</xdr:colOff>
                    <xdr:row>24</xdr:row>
                    <xdr:rowOff>266700</xdr:rowOff>
                  </to>
                </anchor>
              </controlPr>
            </control>
          </mc:Choice>
        </mc:AlternateContent>
        <mc:AlternateContent xmlns:mc="http://schemas.openxmlformats.org/markup-compatibility/2006">
          <mc:Choice Requires="x14">
            <control shapeId="38936" r:id="rId26" name="Check Box 24">
              <controlPr defaultSize="0" autoFill="0" autoLine="0" autoPict="0">
                <anchor moveWithCells="1">
                  <from>
                    <xdr:col>0</xdr:col>
                    <xdr:colOff>0</xdr:colOff>
                    <xdr:row>25</xdr:row>
                    <xdr:rowOff>19050</xdr:rowOff>
                  </from>
                  <to>
                    <xdr:col>0</xdr:col>
                    <xdr:colOff>180975</xdr:colOff>
                    <xdr:row>26</xdr:row>
                    <xdr:rowOff>0</xdr:rowOff>
                  </to>
                </anchor>
              </controlPr>
            </control>
          </mc:Choice>
        </mc:AlternateContent>
        <mc:AlternateContent xmlns:mc="http://schemas.openxmlformats.org/markup-compatibility/2006">
          <mc:Choice Requires="x14">
            <control shapeId="38937" r:id="rId27" name="Check Box 25">
              <controlPr defaultSize="0" autoFill="0" autoLine="0" autoPict="0">
                <anchor moveWithCells="1">
                  <from>
                    <xdr:col>0</xdr:col>
                    <xdr:colOff>0</xdr:colOff>
                    <xdr:row>26</xdr:row>
                    <xdr:rowOff>238125</xdr:rowOff>
                  </from>
                  <to>
                    <xdr:col>0</xdr:col>
                    <xdr:colOff>180975</xdr:colOff>
                    <xdr:row>26</xdr:row>
                    <xdr:rowOff>419100</xdr:rowOff>
                  </to>
                </anchor>
              </controlPr>
            </control>
          </mc:Choice>
        </mc:AlternateContent>
        <mc:AlternateContent xmlns:mc="http://schemas.openxmlformats.org/markup-compatibility/2006">
          <mc:Choice Requires="x14">
            <control shapeId="38938" r:id="rId28" name="Check Box 26">
              <controlPr defaultSize="0" autoFill="0" autoLine="0" autoPict="0">
                <anchor moveWithCells="1">
                  <from>
                    <xdr:col>0</xdr:col>
                    <xdr:colOff>0</xdr:colOff>
                    <xdr:row>27</xdr:row>
                    <xdr:rowOff>247650</xdr:rowOff>
                  </from>
                  <to>
                    <xdr:col>0</xdr:col>
                    <xdr:colOff>180975</xdr:colOff>
                    <xdr:row>27</xdr:row>
                    <xdr:rowOff>428625</xdr:rowOff>
                  </to>
                </anchor>
              </controlPr>
            </control>
          </mc:Choice>
        </mc:AlternateContent>
        <mc:AlternateContent xmlns:mc="http://schemas.openxmlformats.org/markup-compatibility/2006">
          <mc:Choice Requires="x14">
            <control shapeId="38939" r:id="rId29" name="Check Box 27">
              <controlPr defaultSize="0" autoFill="0" autoLine="0" autoPict="0">
                <anchor moveWithCells="1">
                  <from>
                    <xdr:col>0</xdr:col>
                    <xdr:colOff>0</xdr:colOff>
                    <xdr:row>28</xdr:row>
                    <xdr:rowOff>95250</xdr:rowOff>
                  </from>
                  <to>
                    <xdr:col>0</xdr:col>
                    <xdr:colOff>180975</xdr:colOff>
                    <xdr:row>28</xdr:row>
                    <xdr:rowOff>276225</xdr:rowOff>
                  </to>
                </anchor>
              </controlPr>
            </control>
          </mc:Choice>
        </mc:AlternateContent>
        <mc:AlternateContent xmlns:mc="http://schemas.openxmlformats.org/markup-compatibility/2006">
          <mc:Choice Requires="x14">
            <control shapeId="38940" r:id="rId30" name="Check Box 28">
              <controlPr defaultSize="0" autoFill="0" autoLine="0" autoPict="0">
                <anchor moveWithCells="1">
                  <from>
                    <xdr:col>0</xdr:col>
                    <xdr:colOff>0</xdr:colOff>
                    <xdr:row>29</xdr:row>
                    <xdr:rowOff>19050</xdr:rowOff>
                  </from>
                  <to>
                    <xdr:col>0</xdr:col>
                    <xdr:colOff>180975</xdr:colOff>
                    <xdr:row>30</xdr:row>
                    <xdr:rowOff>0</xdr:rowOff>
                  </to>
                </anchor>
              </controlPr>
            </control>
          </mc:Choice>
        </mc:AlternateContent>
        <mc:AlternateContent xmlns:mc="http://schemas.openxmlformats.org/markup-compatibility/2006">
          <mc:Choice Requires="x14">
            <control shapeId="38941" r:id="rId31" name="Check Box 29">
              <controlPr defaultSize="0" autoFill="0" autoLine="0" autoPict="0">
                <anchor moveWithCells="1">
                  <from>
                    <xdr:col>0</xdr:col>
                    <xdr:colOff>0</xdr:colOff>
                    <xdr:row>30</xdr:row>
                    <xdr:rowOff>19050</xdr:rowOff>
                  </from>
                  <to>
                    <xdr:col>0</xdr:col>
                    <xdr:colOff>180975</xdr:colOff>
                    <xdr:row>31</xdr:row>
                    <xdr:rowOff>0</xdr:rowOff>
                  </to>
                </anchor>
              </controlPr>
            </control>
          </mc:Choice>
        </mc:AlternateContent>
        <mc:AlternateContent xmlns:mc="http://schemas.openxmlformats.org/markup-compatibility/2006">
          <mc:Choice Requires="x14">
            <control shapeId="38942" r:id="rId32" name="Check Box 30">
              <controlPr defaultSize="0" autoFill="0" autoLine="0" autoPict="0">
                <anchor moveWithCells="1">
                  <from>
                    <xdr:col>0</xdr:col>
                    <xdr:colOff>0</xdr:colOff>
                    <xdr:row>31</xdr:row>
                    <xdr:rowOff>19050</xdr:rowOff>
                  </from>
                  <to>
                    <xdr:col>0</xdr:col>
                    <xdr:colOff>180975</xdr:colOff>
                    <xdr:row>32</xdr:row>
                    <xdr:rowOff>0</xdr:rowOff>
                  </to>
                </anchor>
              </controlPr>
            </control>
          </mc:Choice>
        </mc:AlternateContent>
        <mc:AlternateContent xmlns:mc="http://schemas.openxmlformats.org/markup-compatibility/2006">
          <mc:Choice Requires="x14">
            <control shapeId="38943" r:id="rId33" name="Check Box 31">
              <controlPr defaultSize="0" autoFill="0" autoLine="0" autoPict="0">
                <anchor moveWithCells="1">
                  <from>
                    <xdr:col>0</xdr:col>
                    <xdr:colOff>0</xdr:colOff>
                    <xdr:row>32</xdr:row>
                    <xdr:rowOff>19050</xdr:rowOff>
                  </from>
                  <to>
                    <xdr:col>0</xdr:col>
                    <xdr:colOff>180975</xdr:colOff>
                    <xdr:row>33</xdr:row>
                    <xdr:rowOff>0</xdr:rowOff>
                  </to>
                </anchor>
              </controlPr>
            </control>
          </mc:Choice>
        </mc:AlternateContent>
        <mc:AlternateContent xmlns:mc="http://schemas.openxmlformats.org/markup-compatibility/2006">
          <mc:Choice Requires="x14">
            <control shapeId="38944" r:id="rId34" name="Check Box 32">
              <controlPr defaultSize="0" autoFill="0" autoLine="0" autoPict="0">
                <anchor moveWithCells="1">
                  <from>
                    <xdr:col>0</xdr:col>
                    <xdr:colOff>0</xdr:colOff>
                    <xdr:row>33</xdr:row>
                    <xdr:rowOff>19050</xdr:rowOff>
                  </from>
                  <to>
                    <xdr:col>0</xdr:col>
                    <xdr:colOff>180975</xdr:colOff>
                    <xdr:row>34</xdr:row>
                    <xdr:rowOff>0</xdr:rowOff>
                  </to>
                </anchor>
              </controlPr>
            </control>
          </mc:Choice>
        </mc:AlternateContent>
        <mc:AlternateContent xmlns:mc="http://schemas.openxmlformats.org/markup-compatibility/2006">
          <mc:Choice Requires="x14">
            <control shapeId="38945" r:id="rId35" name="Check Box 33">
              <controlPr defaultSize="0" autoFill="0" autoLine="0" autoPict="0">
                <anchor moveWithCells="1">
                  <from>
                    <xdr:col>0</xdr:col>
                    <xdr:colOff>0</xdr:colOff>
                    <xdr:row>34</xdr:row>
                    <xdr:rowOff>76200</xdr:rowOff>
                  </from>
                  <to>
                    <xdr:col>0</xdr:col>
                    <xdr:colOff>180975</xdr:colOff>
                    <xdr:row>34</xdr:row>
                    <xdr:rowOff>257175</xdr:rowOff>
                  </to>
                </anchor>
              </controlPr>
            </control>
          </mc:Choice>
        </mc:AlternateContent>
        <mc:AlternateContent xmlns:mc="http://schemas.openxmlformats.org/markup-compatibility/2006">
          <mc:Choice Requires="x14">
            <control shapeId="38946" r:id="rId36" name="Check Box 34">
              <controlPr defaultSize="0" autoFill="0" autoLine="0" autoPict="0">
                <anchor moveWithCells="1">
                  <from>
                    <xdr:col>0</xdr:col>
                    <xdr:colOff>0</xdr:colOff>
                    <xdr:row>35</xdr:row>
                    <xdr:rowOff>85725</xdr:rowOff>
                  </from>
                  <to>
                    <xdr:col>0</xdr:col>
                    <xdr:colOff>180975</xdr:colOff>
                    <xdr:row>35</xdr:row>
                    <xdr:rowOff>266700</xdr:rowOff>
                  </to>
                </anchor>
              </controlPr>
            </control>
          </mc:Choice>
        </mc:AlternateContent>
        <mc:AlternateContent xmlns:mc="http://schemas.openxmlformats.org/markup-compatibility/2006">
          <mc:Choice Requires="x14">
            <control shapeId="38947" r:id="rId37" name="Check Box 35">
              <controlPr defaultSize="0" autoFill="0" autoLine="0" autoPict="0">
                <anchor moveWithCells="1">
                  <from>
                    <xdr:col>0</xdr:col>
                    <xdr:colOff>0</xdr:colOff>
                    <xdr:row>36</xdr:row>
                    <xdr:rowOff>95250</xdr:rowOff>
                  </from>
                  <to>
                    <xdr:col>0</xdr:col>
                    <xdr:colOff>180975</xdr:colOff>
                    <xdr:row>36</xdr:row>
                    <xdr:rowOff>276225</xdr:rowOff>
                  </to>
                </anchor>
              </controlPr>
            </control>
          </mc:Choice>
        </mc:AlternateContent>
        <mc:AlternateContent xmlns:mc="http://schemas.openxmlformats.org/markup-compatibility/2006">
          <mc:Choice Requires="x14">
            <control shapeId="38948" r:id="rId38" name="Check Box 36">
              <controlPr defaultSize="0" autoFill="0" autoLine="0" autoPict="0">
                <anchor moveWithCells="1">
                  <from>
                    <xdr:col>0</xdr:col>
                    <xdr:colOff>0</xdr:colOff>
                    <xdr:row>37</xdr:row>
                    <xdr:rowOff>9525</xdr:rowOff>
                  </from>
                  <to>
                    <xdr:col>0</xdr:col>
                    <xdr:colOff>180975</xdr:colOff>
                    <xdr:row>38</xdr:row>
                    <xdr:rowOff>0</xdr:rowOff>
                  </to>
                </anchor>
              </controlPr>
            </control>
          </mc:Choice>
        </mc:AlternateContent>
        <mc:AlternateContent xmlns:mc="http://schemas.openxmlformats.org/markup-compatibility/2006">
          <mc:Choice Requires="x14">
            <control shapeId="38949" r:id="rId39" name="Check Box 37">
              <controlPr defaultSize="0" autoFill="0" autoLine="0" autoPict="0">
                <anchor moveWithCells="1">
                  <from>
                    <xdr:col>0</xdr:col>
                    <xdr:colOff>0</xdr:colOff>
                    <xdr:row>38</xdr:row>
                    <xdr:rowOff>76200</xdr:rowOff>
                  </from>
                  <to>
                    <xdr:col>0</xdr:col>
                    <xdr:colOff>180975</xdr:colOff>
                    <xdr:row>38</xdr:row>
                    <xdr:rowOff>257175</xdr:rowOff>
                  </to>
                </anchor>
              </controlPr>
            </control>
          </mc:Choice>
        </mc:AlternateContent>
        <mc:AlternateContent xmlns:mc="http://schemas.openxmlformats.org/markup-compatibility/2006">
          <mc:Choice Requires="x14">
            <control shapeId="38950" r:id="rId40" name="Check Box 38">
              <controlPr defaultSize="0" autoFill="0" autoLine="0" autoPict="0">
                <anchor moveWithCells="1">
                  <from>
                    <xdr:col>0</xdr:col>
                    <xdr:colOff>0</xdr:colOff>
                    <xdr:row>39</xdr:row>
                    <xdr:rowOff>19050</xdr:rowOff>
                  </from>
                  <to>
                    <xdr:col>0</xdr:col>
                    <xdr:colOff>180975</xdr:colOff>
                    <xdr:row>40</xdr:row>
                    <xdr:rowOff>0</xdr:rowOff>
                  </to>
                </anchor>
              </controlPr>
            </control>
          </mc:Choice>
        </mc:AlternateContent>
        <mc:AlternateContent xmlns:mc="http://schemas.openxmlformats.org/markup-compatibility/2006">
          <mc:Choice Requires="x14">
            <control shapeId="38951" r:id="rId41" name="Check Box 39">
              <controlPr defaultSize="0" autoFill="0" autoLine="0" autoPict="0">
                <anchor moveWithCells="1">
                  <from>
                    <xdr:col>0</xdr:col>
                    <xdr:colOff>0</xdr:colOff>
                    <xdr:row>43</xdr:row>
                    <xdr:rowOff>76200</xdr:rowOff>
                  </from>
                  <to>
                    <xdr:col>0</xdr:col>
                    <xdr:colOff>180975</xdr:colOff>
                    <xdr:row>43</xdr:row>
                    <xdr:rowOff>257175</xdr:rowOff>
                  </to>
                </anchor>
              </controlPr>
            </control>
          </mc:Choice>
        </mc:AlternateContent>
        <mc:AlternateContent xmlns:mc="http://schemas.openxmlformats.org/markup-compatibility/2006">
          <mc:Choice Requires="x14">
            <control shapeId="38952" r:id="rId42" name="Check Box 40">
              <controlPr defaultSize="0" autoFill="0" autoLine="0" autoPict="0">
                <anchor moveWithCells="1">
                  <from>
                    <xdr:col>0</xdr:col>
                    <xdr:colOff>0</xdr:colOff>
                    <xdr:row>47</xdr:row>
                    <xdr:rowOff>19050</xdr:rowOff>
                  </from>
                  <to>
                    <xdr:col>0</xdr:col>
                    <xdr:colOff>180975</xdr:colOff>
                    <xdr:row>48</xdr:row>
                    <xdr:rowOff>0</xdr:rowOff>
                  </to>
                </anchor>
              </controlPr>
            </control>
          </mc:Choice>
        </mc:AlternateContent>
        <mc:AlternateContent xmlns:mc="http://schemas.openxmlformats.org/markup-compatibility/2006">
          <mc:Choice Requires="x14">
            <control shapeId="38953" r:id="rId43" name="Check Box 41">
              <controlPr defaultSize="0" autoFill="0" autoLine="0" autoPict="0">
                <anchor moveWithCells="1">
                  <from>
                    <xdr:col>0</xdr:col>
                    <xdr:colOff>0</xdr:colOff>
                    <xdr:row>48</xdr:row>
                    <xdr:rowOff>19050</xdr:rowOff>
                  </from>
                  <to>
                    <xdr:col>0</xdr:col>
                    <xdr:colOff>180975</xdr:colOff>
                    <xdr:row>49</xdr:row>
                    <xdr:rowOff>0</xdr:rowOff>
                  </to>
                </anchor>
              </controlPr>
            </control>
          </mc:Choice>
        </mc:AlternateContent>
        <mc:AlternateContent xmlns:mc="http://schemas.openxmlformats.org/markup-compatibility/2006">
          <mc:Choice Requires="x14">
            <control shapeId="38954" r:id="rId44" name="Check Box 42">
              <controlPr defaultSize="0" autoFill="0" autoLine="0" autoPict="0">
                <anchor moveWithCells="1">
                  <from>
                    <xdr:col>0</xdr:col>
                    <xdr:colOff>0</xdr:colOff>
                    <xdr:row>49</xdr:row>
                    <xdr:rowOff>19050</xdr:rowOff>
                  </from>
                  <to>
                    <xdr:col>0</xdr:col>
                    <xdr:colOff>180975</xdr:colOff>
                    <xdr:row>50</xdr:row>
                    <xdr:rowOff>0</xdr:rowOff>
                  </to>
                </anchor>
              </controlPr>
            </control>
          </mc:Choice>
        </mc:AlternateContent>
        <mc:AlternateContent xmlns:mc="http://schemas.openxmlformats.org/markup-compatibility/2006">
          <mc:Choice Requires="x14">
            <control shapeId="38955" r:id="rId45" name="Check Box 43">
              <controlPr defaultSize="0" autoFill="0" autoLine="0" autoPict="0">
                <anchor moveWithCells="1">
                  <from>
                    <xdr:col>0</xdr:col>
                    <xdr:colOff>0</xdr:colOff>
                    <xdr:row>50</xdr:row>
                    <xdr:rowOff>19050</xdr:rowOff>
                  </from>
                  <to>
                    <xdr:col>0</xdr:col>
                    <xdr:colOff>180975</xdr:colOff>
                    <xdr:row>51</xdr:row>
                    <xdr:rowOff>0</xdr:rowOff>
                  </to>
                </anchor>
              </controlPr>
            </control>
          </mc:Choice>
        </mc:AlternateContent>
        <mc:AlternateContent xmlns:mc="http://schemas.openxmlformats.org/markup-compatibility/2006">
          <mc:Choice Requires="x14">
            <control shapeId="38956" r:id="rId46" name="Check Box 44">
              <controlPr defaultSize="0" autoFill="0" autoLine="0" autoPict="0">
                <anchor moveWithCells="1">
                  <from>
                    <xdr:col>0</xdr:col>
                    <xdr:colOff>0</xdr:colOff>
                    <xdr:row>51</xdr:row>
                    <xdr:rowOff>123825</xdr:rowOff>
                  </from>
                  <to>
                    <xdr:col>0</xdr:col>
                    <xdr:colOff>171450</xdr:colOff>
                    <xdr:row>51</xdr:row>
                    <xdr:rowOff>352425</xdr:rowOff>
                  </to>
                </anchor>
              </controlPr>
            </control>
          </mc:Choice>
        </mc:AlternateContent>
        <mc:AlternateContent xmlns:mc="http://schemas.openxmlformats.org/markup-compatibility/2006">
          <mc:Choice Requires="x14">
            <control shapeId="38957" r:id="rId47" name="Check Box 45">
              <controlPr defaultSize="0" autoFill="0" autoLine="0" autoPict="0">
                <anchor moveWithCells="1">
                  <from>
                    <xdr:col>0</xdr:col>
                    <xdr:colOff>0</xdr:colOff>
                    <xdr:row>52</xdr:row>
                    <xdr:rowOff>19050</xdr:rowOff>
                  </from>
                  <to>
                    <xdr:col>0</xdr:col>
                    <xdr:colOff>180975</xdr:colOff>
                    <xdr:row>53</xdr:row>
                    <xdr:rowOff>0</xdr:rowOff>
                  </to>
                </anchor>
              </controlPr>
            </control>
          </mc:Choice>
        </mc:AlternateContent>
        <mc:AlternateContent xmlns:mc="http://schemas.openxmlformats.org/markup-compatibility/2006">
          <mc:Choice Requires="x14">
            <control shapeId="38958" r:id="rId48" name="Check Box 46">
              <controlPr defaultSize="0" autoFill="0" autoLine="0" autoPict="0">
                <anchor moveWithCells="1">
                  <from>
                    <xdr:col>0</xdr:col>
                    <xdr:colOff>0</xdr:colOff>
                    <xdr:row>53</xdr:row>
                    <xdr:rowOff>19050</xdr:rowOff>
                  </from>
                  <to>
                    <xdr:col>0</xdr:col>
                    <xdr:colOff>180975</xdr:colOff>
                    <xdr:row>54</xdr:row>
                    <xdr:rowOff>0</xdr:rowOff>
                  </to>
                </anchor>
              </controlPr>
            </control>
          </mc:Choice>
        </mc:AlternateContent>
        <mc:AlternateContent xmlns:mc="http://schemas.openxmlformats.org/markup-compatibility/2006">
          <mc:Choice Requires="x14">
            <control shapeId="38959" r:id="rId49" name="Check Box 47">
              <controlPr defaultSize="0" autoFill="0" autoLine="0" autoPict="0">
                <anchor moveWithCells="1">
                  <from>
                    <xdr:col>0</xdr:col>
                    <xdr:colOff>0</xdr:colOff>
                    <xdr:row>54</xdr:row>
                    <xdr:rowOff>38100</xdr:rowOff>
                  </from>
                  <to>
                    <xdr:col>1</xdr:col>
                    <xdr:colOff>9525</xdr:colOff>
                    <xdr:row>54</xdr:row>
                    <xdr:rowOff>285750</xdr:rowOff>
                  </to>
                </anchor>
              </controlPr>
            </control>
          </mc:Choice>
        </mc:AlternateContent>
        <mc:AlternateContent xmlns:mc="http://schemas.openxmlformats.org/markup-compatibility/2006">
          <mc:Choice Requires="x14">
            <control shapeId="38960" r:id="rId50" name="Check Box 48">
              <controlPr defaultSize="0" autoFill="0" autoLine="0" autoPict="0">
                <anchor moveWithCells="1">
                  <from>
                    <xdr:col>0</xdr:col>
                    <xdr:colOff>0</xdr:colOff>
                    <xdr:row>55</xdr:row>
                    <xdr:rowOff>19050</xdr:rowOff>
                  </from>
                  <to>
                    <xdr:col>0</xdr:col>
                    <xdr:colOff>180975</xdr:colOff>
                    <xdr:row>56</xdr:row>
                    <xdr:rowOff>0</xdr:rowOff>
                  </to>
                </anchor>
              </controlPr>
            </control>
          </mc:Choice>
        </mc:AlternateContent>
        <mc:AlternateContent xmlns:mc="http://schemas.openxmlformats.org/markup-compatibility/2006">
          <mc:Choice Requires="x14">
            <control shapeId="38962" r:id="rId51" name="Check Box 50">
              <controlPr defaultSize="0" autoFill="0" autoLine="0" autoPict="0">
                <anchor moveWithCells="1">
                  <from>
                    <xdr:col>0</xdr:col>
                    <xdr:colOff>0</xdr:colOff>
                    <xdr:row>56</xdr:row>
                    <xdr:rowOff>19050</xdr:rowOff>
                  </from>
                  <to>
                    <xdr:col>0</xdr:col>
                    <xdr:colOff>180975</xdr:colOff>
                    <xdr:row>57</xdr:row>
                    <xdr:rowOff>0</xdr:rowOff>
                  </to>
                </anchor>
              </controlPr>
            </control>
          </mc:Choice>
        </mc:AlternateContent>
        <mc:AlternateContent xmlns:mc="http://schemas.openxmlformats.org/markup-compatibility/2006">
          <mc:Choice Requires="x14">
            <control shapeId="38963" r:id="rId52" name="Check Box 51">
              <controlPr defaultSize="0" autoFill="0" autoLine="0" autoPict="0">
                <anchor moveWithCells="1">
                  <from>
                    <xdr:col>0</xdr:col>
                    <xdr:colOff>0</xdr:colOff>
                    <xdr:row>57</xdr:row>
                    <xdr:rowOff>57150</xdr:rowOff>
                  </from>
                  <to>
                    <xdr:col>0</xdr:col>
                    <xdr:colOff>161925</xdr:colOff>
                    <xdr:row>58</xdr:row>
                    <xdr:rowOff>0</xdr:rowOff>
                  </to>
                </anchor>
              </controlPr>
            </control>
          </mc:Choice>
        </mc:AlternateContent>
        <mc:AlternateContent xmlns:mc="http://schemas.openxmlformats.org/markup-compatibility/2006">
          <mc:Choice Requires="x14">
            <control shapeId="38964" r:id="rId53" name="Check Box 52">
              <controlPr defaultSize="0" autoFill="0" autoLine="0" autoPict="0">
                <anchor moveWithCells="1">
                  <from>
                    <xdr:col>0</xdr:col>
                    <xdr:colOff>0</xdr:colOff>
                    <xdr:row>58</xdr:row>
                    <xdr:rowOff>85725</xdr:rowOff>
                  </from>
                  <to>
                    <xdr:col>0</xdr:col>
                    <xdr:colOff>180975</xdr:colOff>
                    <xdr:row>58</xdr:row>
                    <xdr:rowOff>266700</xdr:rowOff>
                  </to>
                </anchor>
              </controlPr>
            </control>
          </mc:Choice>
        </mc:AlternateContent>
        <mc:AlternateContent xmlns:mc="http://schemas.openxmlformats.org/markup-compatibility/2006">
          <mc:Choice Requires="x14">
            <control shapeId="38965" r:id="rId54" name="Check Box 53">
              <controlPr defaultSize="0" autoFill="0" autoLine="0" autoPict="0">
                <anchor moveWithCells="1">
                  <from>
                    <xdr:col>0</xdr:col>
                    <xdr:colOff>0</xdr:colOff>
                    <xdr:row>59</xdr:row>
                    <xdr:rowOff>19050</xdr:rowOff>
                  </from>
                  <to>
                    <xdr:col>0</xdr:col>
                    <xdr:colOff>180975</xdr:colOff>
                    <xdr:row>60</xdr:row>
                    <xdr:rowOff>0</xdr:rowOff>
                  </to>
                </anchor>
              </controlPr>
            </control>
          </mc:Choice>
        </mc:AlternateContent>
        <mc:AlternateContent xmlns:mc="http://schemas.openxmlformats.org/markup-compatibility/2006">
          <mc:Choice Requires="x14">
            <control shapeId="38966" r:id="rId55" name="Check Box 54">
              <controlPr defaultSize="0" autoFill="0" autoLine="0" autoPict="0">
                <anchor moveWithCells="1">
                  <from>
                    <xdr:col>0</xdr:col>
                    <xdr:colOff>0</xdr:colOff>
                    <xdr:row>60</xdr:row>
                    <xdr:rowOff>76200</xdr:rowOff>
                  </from>
                  <to>
                    <xdr:col>1</xdr:col>
                    <xdr:colOff>0</xdr:colOff>
                    <xdr:row>61</xdr:row>
                    <xdr:rowOff>0</xdr:rowOff>
                  </to>
                </anchor>
              </controlPr>
            </control>
          </mc:Choice>
        </mc:AlternateContent>
        <mc:AlternateContent xmlns:mc="http://schemas.openxmlformats.org/markup-compatibility/2006">
          <mc:Choice Requires="x14">
            <control shapeId="38967" r:id="rId56" name="Check Box 55">
              <controlPr defaultSize="0" autoFill="0" autoLine="0" autoPict="0">
                <anchor moveWithCells="1">
                  <from>
                    <xdr:col>0</xdr:col>
                    <xdr:colOff>0</xdr:colOff>
                    <xdr:row>61</xdr:row>
                    <xdr:rowOff>19050</xdr:rowOff>
                  </from>
                  <to>
                    <xdr:col>0</xdr:col>
                    <xdr:colOff>180975</xdr:colOff>
                    <xdr:row>62</xdr:row>
                    <xdr:rowOff>0</xdr:rowOff>
                  </to>
                </anchor>
              </controlPr>
            </control>
          </mc:Choice>
        </mc:AlternateContent>
        <mc:AlternateContent xmlns:mc="http://schemas.openxmlformats.org/markup-compatibility/2006">
          <mc:Choice Requires="x14">
            <control shapeId="38968" r:id="rId57" name="Check Box 56">
              <controlPr defaultSize="0" autoFill="0" autoLine="0" autoPict="0">
                <anchor moveWithCells="1">
                  <from>
                    <xdr:col>0</xdr:col>
                    <xdr:colOff>0</xdr:colOff>
                    <xdr:row>62</xdr:row>
                    <xdr:rowOff>19050</xdr:rowOff>
                  </from>
                  <to>
                    <xdr:col>0</xdr:col>
                    <xdr:colOff>180975</xdr:colOff>
                    <xdr:row>63</xdr:row>
                    <xdr:rowOff>0</xdr:rowOff>
                  </to>
                </anchor>
              </controlPr>
            </control>
          </mc:Choice>
        </mc:AlternateContent>
        <mc:AlternateContent xmlns:mc="http://schemas.openxmlformats.org/markup-compatibility/2006">
          <mc:Choice Requires="x14">
            <control shapeId="38969" r:id="rId58" name="Check Box 57">
              <controlPr defaultSize="0" autoFill="0" autoLine="0" autoPict="0">
                <anchor moveWithCells="1">
                  <from>
                    <xdr:col>0</xdr:col>
                    <xdr:colOff>0</xdr:colOff>
                    <xdr:row>63</xdr:row>
                    <xdr:rowOff>19050</xdr:rowOff>
                  </from>
                  <to>
                    <xdr:col>0</xdr:col>
                    <xdr:colOff>180975</xdr:colOff>
                    <xdr:row>64</xdr:row>
                    <xdr:rowOff>0</xdr:rowOff>
                  </to>
                </anchor>
              </controlPr>
            </control>
          </mc:Choice>
        </mc:AlternateContent>
        <mc:AlternateContent xmlns:mc="http://schemas.openxmlformats.org/markup-compatibility/2006">
          <mc:Choice Requires="x14">
            <control shapeId="38970" r:id="rId59" name="Check Box 58">
              <controlPr defaultSize="0" autoFill="0" autoLine="0" autoPict="0">
                <anchor moveWithCells="1">
                  <from>
                    <xdr:col>0</xdr:col>
                    <xdr:colOff>0</xdr:colOff>
                    <xdr:row>64</xdr:row>
                    <xdr:rowOff>152400</xdr:rowOff>
                  </from>
                  <to>
                    <xdr:col>1</xdr:col>
                    <xdr:colOff>0</xdr:colOff>
                    <xdr:row>64</xdr:row>
                    <xdr:rowOff>400050</xdr:rowOff>
                  </to>
                </anchor>
              </controlPr>
            </control>
          </mc:Choice>
        </mc:AlternateContent>
        <mc:AlternateContent xmlns:mc="http://schemas.openxmlformats.org/markup-compatibility/2006">
          <mc:Choice Requires="x14">
            <control shapeId="38971" r:id="rId60" name="Check Box 59">
              <controlPr defaultSize="0" autoFill="0" autoLine="0" autoPict="0">
                <anchor moveWithCells="1">
                  <from>
                    <xdr:col>0</xdr:col>
                    <xdr:colOff>0</xdr:colOff>
                    <xdr:row>65</xdr:row>
                    <xdr:rowOff>19050</xdr:rowOff>
                  </from>
                  <to>
                    <xdr:col>0</xdr:col>
                    <xdr:colOff>180975</xdr:colOff>
                    <xdr:row>66</xdr:row>
                    <xdr:rowOff>0</xdr:rowOff>
                  </to>
                </anchor>
              </controlPr>
            </control>
          </mc:Choice>
        </mc:AlternateContent>
        <mc:AlternateContent xmlns:mc="http://schemas.openxmlformats.org/markup-compatibility/2006">
          <mc:Choice Requires="x14">
            <control shapeId="38972" r:id="rId61" name="Check Box 60">
              <controlPr defaultSize="0" autoFill="0" autoLine="0" autoPict="0">
                <anchor moveWithCells="1">
                  <from>
                    <xdr:col>0</xdr:col>
                    <xdr:colOff>0</xdr:colOff>
                    <xdr:row>66</xdr:row>
                    <xdr:rowOff>19050</xdr:rowOff>
                  </from>
                  <to>
                    <xdr:col>0</xdr:col>
                    <xdr:colOff>180975</xdr:colOff>
                    <xdr:row>67</xdr:row>
                    <xdr:rowOff>0</xdr:rowOff>
                  </to>
                </anchor>
              </controlPr>
            </control>
          </mc:Choice>
        </mc:AlternateContent>
        <mc:AlternateContent xmlns:mc="http://schemas.openxmlformats.org/markup-compatibility/2006">
          <mc:Choice Requires="x14">
            <control shapeId="38973" r:id="rId62" name="Check Box 61">
              <controlPr defaultSize="0" autoFill="0" autoLine="0" autoPict="0">
                <anchor moveWithCells="1">
                  <from>
                    <xdr:col>0</xdr:col>
                    <xdr:colOff>0</xdr:colOff>
                    <xdr:row>67</xdr:row>
                    <xdr:rowOff>19050</xdr:rowOff>
                  </from>
                  <to>
                    <xdr:col>0</xdr:col>
                    <xdr:colOff>180975</xdr:colOff>
                    <xdr:row>68</xdr:row>
                    <xdr:rowOff>0</xdr:rowOff>
                  </to>
                </anchor>
              </controlPr>
            </control>
          </mc:Choice>
        </mc:AlternateContent>
        <mc:AlternateContent xmlns:mc="http://schemas.openxmlformats.org/markup-compatibility/2006">
          <mc:Choice Requires="x14">
            <control shapeId="38974" r:id="rId63" name="Check Box 62">
              <controlPr defaultSize="0" autoFill="0" autoLine="0" autoPict="0">
                <anchor moveWithCells="1">
                  <from>
                    <xdr:col>0</xdr:col>
                    <xdr:colOff>0</xdr:colOff>
                    <xdr:row>68</xdr:row>
                    <xdr:rowOff>19050</xdr:rowOff>
                  </from>
                  <to>
                    <xdr:col>0</xdr:col>
                    <xdr:colOff>180975</xdr:colOff>
                    <xdr:row>69</xdr:row>
                    <xdr:rowOff>0</xdr:rowOff>
                  </to>
                </anchor>
              </controlPr>
            </control>
          </mc:Choice>
        </mc:AlternateContent>
        <mc:AlternateContent xmlns:mc="http://schemas.openxmlformats.org/markup-compatibility/2006">
          <mc:Choice Requires="x14">
            <control shapeId="38975" r:id="rId64" name="Check Box 63">
              <controlPr defaultSize="0" autoFill="0" autoLine="0" autoPict="0">
                <anchor moveWithCells="1">
                  <from>
                    <xdr:col>0</xdr:col>
                    <xdr:colOff>0</xdr:colOff>
                    <xdr:row>69</xdr:row>
                    <xdr:rowOff>142875</xdr:rowOff>
                  </from>
                  <to>
                    <xdr:col>1</xdr:col>
                    <xdr:colOff>19050</xdr:colOff>
                    <xdr:row>69</xdr:row>
                    <xdr:rowOff>390525</xdr:rowOff>
                  </to>
                </anchor>
              </controlPr>
            </control>
          </mc:Choice>
        </mc:AlternateContent>
        <mc:AlternateContent xmlns:mc="http://schemas.openxmlformats.org/markup-compatibility/2006">
          <mc:Choice Requires="x14">
            <control shapeId="38976" r:id="rId65" name="Check Box 64">
              <controlPr defaultSize="0" autoFill="0" autoLine="0" autoPict="0">
                <anchor moveWithCells="1">
                  <from>
                    <xdr:col>0</xdr:col>
                    <xdr:colOff>0</xdr:colOff>
                    <xdr:row>70</xdr:row>
                    <xdr:rowOff>19050</xdr:rowOff>
                  </from>
                  <to>
                    <xdr:col>0</xdr:col>
                    <xdr:colOff>180975</xdr:colOff>
                    <xdr:row>71</xdr:row>
                    <xdr:rowOff>0</xdr:rowOff>
                  </to>
                </anchor>
              </controlPr>
            </control>
          </mc:Choice>
        </mc:AlternateContent>
        <mc:AlternateContent xmlns:mc="http://schemas.openxmlformats.org/markup-compatibility/2006">
          <mc:Choice Requires="x14">
            <control shapeId="38977" r:id="rId66" name="Check Box 65">
              <controlPr defaultSize="0" autoFill="0" autoLine="0" autoPict="0">
                <anchor moveWithCells="1">
                  <from>
                    <xdr:col>0</xdr:col>
                    <xdr:colOff>0</xdr:colOff>
                    <xdr:row>71</xdr:row>
                    <xdr:rowOff>19050</xdr:rowOff>
                  </from>
                  <to>
                    <xdr:col>0</xdr:col>
                    <xdr:colOff>180975</xdr:colOff>
                    <xdr:row>72</xdr:row>
                    <xdr:rowOff>0</xdr:rowOff>
                  </to>
                </anchor>
              </controlPr>
            </control>
          </mc:Choice>
        </mc:AlternateContent>
        <mc:AlternateContent xmlns:mc="http://schemas.openxmlformats.org/markup-compatibility/2006">
          <mc:Choice Requires="x14">
            <control shapeId="38978" r:id="rId67" name="Check Box 66">
              <controlPr defaultSize="0" autoFill="0" autoLine="0" autoPict="0">
                <anchor moveWithCells="1">
                  <from>
                    <xdr:col>0</xdr:col>
                    <xdr:colOff>0</xdr:colOff>
                    <xdr:row>72</xdr:row>
                    <xdr:rowOff>19050</xdr:rowOff>
                  </from>
                  <to>
                    <xdr:col>0</xdr:col>
                    <xdr:colOff>180975</xdr:colOff>
                    <xdr:row>73</xdr:row>
                    <xdr:rowOff>0</xdr:rowOff>
                  </to>
                </anchor>
              </controlPr>
            </control>
          </mc:Choice>
        </mc:AlternateContent>
        <mc:AlternateContent xmlns:mc="http://schemas.openxmlformats.org/markup-compatibility/2006">
          <mc:Choice Requires="x14">
            <control shapeId="38979" r:id="rId68" name="Check Box 67">
              <controlPr defaultSize="0" autoFill="0" autoLine="0" autoPict="0">
                <anchor moveWithCells="1">
                  <from>
                    <xdr:col>0</xdr:col>
                    <xdr:colOff>0</xdr:colOff>
                    <xdr:row>73</xdr:row>
                    <xdr:rowOff>19050</xdr:rowOff>
                  </from>
                  <to>
                    <xdr:col>0</xdr:col>
                    <xdr:colOff>180975</xdr:colOff>
                    <xdr:row>74</xdr:row>
                    <xdr:rowOff>0</xdr:rowOff>
                  </to>
                </anchor>
              </controlPr>
            </control>
          </mc:Choice>
        </mc:AlternateContent>
        <mc:AlternateContent xmlns:mc="http://schemas.openxmlformats.org/markup-compatibility/2006">
          <mc:Choice Requires="x14">
            <control shapeId="38980" r:id="rId69" name="Check Box 68">
              <controlPr defaultSize="0" autoFill="0" autoLine="0" autoPict="0">
                <anchor moveWithCells="1">
                  <from>
                    <xdr:col>0</xdr:col>
                    <xdr:colOff>0</xdr:colOff>
                    <xdr:row>74</xdr:row>
                    <xdr:rowOff>76200</xdr:rowOff>
                  </from>
                  <to>
                    <xdr:col>0</xdr:col>
                    <xdr:colOff>190500</xdr:colOff>
                    <xdr:row>75</xdr:row>
                    <xdr:rowOff>0</xdr:rowOff>
                  </to>
                </anchor>
              </controlPr>
            </control>
          </mc:Choice>
        </mc:AlternateContent>
        <mc:AlternateContent xmlns:mc="http://schemas.openxmlformats.org/markup-compatibility/2006">
          <mc:Choice Requires="x14">
            <control shapeId="38981" r:id="rId70" name="Check Box 69">
              <controlPr defaultSize="0" autoFill="0" autoLine="0" autoPict="0">
                <anchor moveWithCells="1">
                  <from>
                    <xdr:col>0</xdr:col>
                    <xdr:colOff>0</xdr:colOff>
                    <xdr:row>75</xdr:row>
                    <xdr:rowOff>19050</xdr:rowOff>
                  </from>
                  <to>
                    <xdr:col>0</xdr:col>
                    <xdr:colOff>180975</xdr:colOff>
                    <xdr:row>76</xdr:row>
                    <xdr:rowOff>0</xdr:rowOff>
                  </to>
                </anchor>
              </controlPr>
            </control>
          </mc:Choice>
        </mc:AlternateContent>
        <mc:AlternateContent xmlns:mc="http://schemas.openxmlformats.org/markup-compatibility/2006">
          <mc:Choice Requires="x14">
            <control shapeId="38982" r:id="rId71" name="Check Box 70">
              <controlPr defaultSize="0" autoFill="0" autoLine="0" autoPict="0">
                <anchor moveWithCells="1">
                  <from>
                    <xdr:col>0</xdr:col>
                    <xdr:colOff>0</xdr:colOff>
                    <xdr:row>76</xdr:row>
                    <xdr:rowOff>57150</xdr:rowOff>
                  </from>
                  <to>
                    <xdr:col>0</xdr:col>
                    <xdr:colOff>190500</xdr:colOff>
                    <xdr:row>76</xdr:row>
                    <xdr:rowOff>304800</xdr:rowOff>
                  </to>
                </anchor>
              </controlPr>
            </control>
          </mc:Choice>
        </mc:AlternateContent>
        <mc:AlternateContent xmlns:mc="http://schemas.openxmlformats.org/markup-compatibility/2006">
          <mc:Choice Requires="x14">
            <control shapeId="38983" r:id="rId72" name="Check Box 71">
              <controlPr defaultSize="0" autoFill="0" autoLine="0" autoPict="0">
                <anchor moveWithCells="1">
                  <from>
                    <xdr:col>0</xdr:col>
                    <xdr:colOff>0</xdr:colOff>
                    <xdr:row>77</xdr:row>
                    <xdr:rowOff>85725</xdr:rowOff>
                  </from>
                  <to>
                    <xdr:col>0</xdr:col>
                    <xdr:colOff>180975</xdr:colOff>
                    <xdr:row>77</xdr:row>
                    <xdr:rowOff>266700</xdr:rowOff>
                  </to>
                </anchor>
              </controlPr>
            </control>
          </mc:Choice>
        </mc:AlternateContent>
        <mc:AlternateContent xmlns:mc="http://schemas.openxmlformats.org/markup-compatibility/2006">
          <mc:Choice Requires="x14">
            <control shapeId="38984" r:id="rId73" name="Check Box 72">
              <controlPr defaultSize="0" autoFill="0" autoLine="0" autoPict="0">
                <anchor moveWithCells="1">
                  <from>
                    <xdr:col>0</xdr:col>
                    <xdr:colOff>0</xdr:colOff>
                    <xdr:row>78</xdr:row>
                    <xdr:rowOff>19050</xdr:rowOff>
                  </from>
                  <to>
                    <xdr:col>0</xdr:col>
                    <xdr:colOff>180975</xdr:colOff>
                    <xdr:row>79</xdr:row>
                    <xdr:rowOff>0</xdr:rowOff>
                  </to>
                </anchor>
              </controlPr>
            </control>
          </mc:Choice>
        </mc:AlternateContent>
        <mc:AlternateContent xmlns:mc="http://schemas.openxmlformats.org/markup-compatibility/2006">
          <mc:Choice Requires="x14">
            <control shapeId="38985" r:id="rId74" name="Check Box 73">
              <controlPr defaultSize="0" autoFill="0" autoLine="0" autoPict="0">
                <anchor moveWithCells="1">
                  <from>
                    <xdr:col>0</xdr:col>
                    <xdr:colOff>0</xdr:colOff>
                    <xdr:row>79</xdr:row>
                    <xdr:rowOff>19050</xdr:rowOff>
                  </from>
                  <to>
                    <xdr:col>0</xdr:col>
                    <xdr:colOff>180975</xdr:colOff>
                    <xdr:row>80</xdr:row>
                    <xdr:rowOff>0</xdr:rowOff>
                  </to>
                </anchor>
              </controlPr>
            </control>
          </mc:Choice>
        </mc:AlternateContent>
        <mc:AlternateContent xmlns:mc="http://schemas.openxmlformats.org/markup-compatibility/2006">
          <mc:Choice Requires="x14">
            <control shapeId="38986" r:id="rId75" name="Check Box 74">
              <controlPr defaultSize="0" autoFill="0" autoLine="0" autoPict="0">
                <anchor moveWithCells="1">
                  <from>
                    <xdr:col>0</xdr:col>
                    <xdr:colOff>0</xdr:colOff>
                    <xdr:row>80</xdr:row>
                    <xdr:rowOff>57150</xdr:rowOff>
                  </from>
                  <to>
                    <xdr:col>0</xdr:col>
                    <xdr:colOff>180975</xdr:colOff>
                    <xdr:row>81</xdr:row>
                    <xdr:rowOff>0</xdr:rowOff>
                  </to>
                </anchor>
              </controlPr>
            </control>
          </mc:Choice>
        </mc:AlternateContent>
        <mc:AlternateContent xmlns:mc="http://schemas.openxmlformats.org/markup-compatibility/2006">
          <mc:Choice Requires="x14">
            <control shapeId="38987" r:id="rId76" name="Check Box 75">
              <controlPr defaultSize="0" autoFill="0" autoLine="0" autoPict="0">
                <anchor moveWithCells="1">
                  <from>
                    <xdr:col>0</xdr:col>
                    <xdr:colOff>0</xdr:colOff>
                    <xdr:row>81</xdr:row>
                    <xdr:rowOff>19050</xdr:rowOff>
                  </from>
                  <to>
                    <xdr:col>0</xdr:col>
                    <xdr:colOff>180975</xdr:colOff>
                    <xdr:row>82</xdr:row>
                    <xdr:rowOff>0</xdr:rowOff>
                  </to>
                </anchor>
              </controlPr>
            </control>
          </mc:Choice>
        </mc:AlternateContent>
        <mc:AlternateContent xmlns:mc="http://schemas.openxmlformats.org/markup-compatibility/2006">
          <mc:Choice Requires="x14">
            <control shapeId="38988" r:id="rId77" name="Check Box 76">
              <controlPr defaultSize="0" autoFill="0" autoLine="0" autoPict="0">
                <anchor moveWithCells="1">
                  <from>
                    <xdr:col>0</xdr:col>
                    <xdr:colOff>0</xdr:colOff>
                    <xdr:row>82</xdr:row>
                    <xdr:rowOff>114300</xdr:rowOff>
                  </from>
                  <to>
                    <xdr:col>1</xdr:col>
                    <xdr:colOff>19050</xdr:colOff>
                    <xdr:row>82</xdr:row>
                    <xdr:rowOff>371475</xdr:rowOff>
                  </to>
                </anchor>
              </controlPr>
            </control>
          </mc:Choice>
        </mc:AlternateContent>
        <mc:AlternateContent xmlns:mc="http://schemas.openxmlformats.org/markup-compatibility/2006">
          <mc:Choice Requires="x14">
            <control shapeId="38989" r:id="rId78" name="Check Box 77">
              <controlPr defaultSize="0" autoFill="0" autoLine="0" autoPict="0">
                <anchor moveWithCells="1">
                  <from>
                    <xdr:col>0</xdr:col>
                    <xdr:colOff>0</xdr:colOff>
                    <xdr:row>83</xdr:row>
                    <xdr:rowOff>19050</xdr:rowOff>
                  </from>
                  <to>
                    <xdr:col>0</xdr:col>
                    <xdr:colOff>180975</xdr:colOff>
                    <xdr:row>84</xdr:row>
                    <xdr:rowOff>0</xdr:rowOff>
                  </to>
                </anchor>
              </controlPr>
            </control>
          </mc:Choice>
        </mc:AlternateContent>
        <mc:AlternateContent xmlns:mc="http://schemas.openxmlformats.org/markup-compatibility/2006">
          <mc:Choice Requires="x14">
            <control shapeId="38990" r:id="rId79" name="Check Box 78">
              <controlPr defaultSize="0" autoFill="0" autoLine="0" autoPict="0">
                <anchor moveWithCells="1">
                  <from>
                    <xdr:col>0</xdr:col>
                    <xdr:colOff>0</xdr:colOff>
                    <xdr:row>84</xdr:row>
                    <xdr:rowOff>19050</xdr:rowOff>
                  </from>
                  <to>
                    <xdr:col>0</xdr:col>
                    <xdr:colOff>180975</xdr:colOff>
                    <xdr:row>85</xdr:row>
                    <xdr:rowOff>0</xdr:rowOff>
                  </to>
                </anchor>
              </controlPr>
            </control>
          </mc:Choice>
        </mc:AlternateContent>
        <mc:AlternateContent xmlns:mc="http://schemas.openxmlformats.org/markup-compatibility/2006">
          <mc:Choice Requires="x14">
            <control shapeId="38991" r:id="rId80" name="Check Box 79">
              <controlPr defaultSize="0" autoFill="0" autoLine="0" autoPict="0">
                <anchor moveWithCells="1">
                  <from>
                    <xdr:col>0</xdr:col>
                    <xdr:colOff>0</xdr:colOff>
                    <xdr:row>85</xdr:row>
                    <xdr:rowOff>19050</xdr:rowOff>
                  </from>
                  <to>
                    <xdr:col>0</xdr:col>
                    <xdr:colOff>180975</xdr:colOff>
                    <xdr:row>86</xdr:row>
                    <xdr:rowOff>0</xdr:rowOff>
                  </to>
                </anchor>
              </controlPr>
            </control>
          </mc:Choice>
        </mc:AlternateContent>
        <mc:AlternateContent xmlns:mc="http://schemas.openxmlformats.org/markup-compatibility/2006">
          <mc:Choice Requires="x14">
            <control shapeId="38992" r:id="rId81" name="Check Box 80">
              <controlPr defaultSize="0" autoFill="0" autoLine="0" autoPict="0">
                <anchor moveWithCells="1">
                  <from>
                    <xdr:col>0</xdr:col>
                    <xdr:colOff>0</xdr:colOff>
                    <xdr:row>86</xdr:row>
                    <xdr:rowOff>85725</xdr:rowOff>
                  </from>
                  <to>
                    <xdr:col>0</xdr:col>
                    <xdr:colOff>180975</xdr:colOff>
                    <xdr:row>86</xdr:row>
                    <xdr:rowOff>438150</xdr:rowOff>
                  </to>
                </anchor>
              </controlPr>
            </control>
          </mc:Choice>
        </mc:AlternateContent>
        <mc:AlternateContent xmlns:mc="http://schemas.openxmlformats.org/markup-compatibility/2006">
          <mc:Choice Requires="x14">
            <control shapeId="38993" r:id="rId82" name="Check Box 81">
              <controlPr defaultSize="0" autoFill="0" autoLine="0" autoPict="0">
                <anchor moveWithCells="1">
                  <from>
                    <xdr:col>0</xdr:col>
                    <xdr:colOff>0</xdr:colOff>
                    <xdr:row>87</xdr:row>
                    <xdr:rowOff>85725</xdr:rowOff>
                  </from>
                  <to>
                    <xdr:col>0</xdr:col>
                    <xdr:colOff>180975</xdr:colOff>
                    <xdr:row>87</xdr:row>
                    <xdr:rowOff>266700</xdr:rowOff>
                  </to>
                </anchor>
              </controlPr>
            </control>
          </mc:Choice>
        </mc:AlternateContent>
        <mc:AlternateContent xmlns:mc="http://schemas.openxmlformats.org/markup-compatibility/2006">
          <mc:Choice Requires="x14">
            <control shapeId="38994" r:id="rId83" name="Check Box 82">
              <controlPr defaultSize="0" autoFill="0" autoLine="0" autoPict="0">
                <anchor moveWithCells="1">
                  <from>
                    <xdr:col>0</xdr:col>
                    <xdr:colOff>0</xdr:colOff>
                    <xdr:row>88</xdr:row>
                    <xdr:rowOff>19050</xdr:rowOff>
                  </from>
                  <to>
                    <xdr:col>0</xdr:col>
                    <xdr:colOff>180975</xdr:colOff>
                    <xdr:row>89</xdr:row>
                    <xdr:rowOff>0</xdr:rowOff>
                  </to>
                </anchor>
              </controlPr>
            </control>
          </mc:Choice>
        </mc:AlternateContent>
        <mc:AlternateContent xmlns:mc="http://schemas.openxmlformats.org/markup-compatibility/2006">
          <mc:Choice Requires="x14">
            <control shapeId="38995" r:id="rId84" name="Check Box 83">
              <controlPr defaultSize="0" autoFill="0" autoLine="0" autoPict="0">
                <anchor moveWithCells="1">
                  <from>
                    <xdr:col>0</xdr:col>
                    <xdr:colOff>0</xdr:colOff>
                    <xdr:row>89</xdr:row>
                    <xdr:rowOff>123825</xdr:rowOff>
                  </from>
                  <to>
                    <xdr:col>0</xdr:col>
                    <xdr:colOff>180975</xdr:colOff>
                    <xdr:row>89</xdr:row>
                    <xdr:rowOff>561975</xdr:rowOff>
                  </to>
                </anchor>
              </controlPr>
            </control>
          </mc:Choice>
        </mc:AlternateContent>
        <mc:AlternateContent xmlns:mc="http://schemas.openxmlformats.org/markup-compatibility/2006">
          <mc:Choice Requires="x14">
            <control shapeId="38996" r:id="rId85" name="Check Box 84">
              <controlPr defaultSize="0" autoFill="0" autoLine="0" autoPict="0">
                <anchor moveWithCells="1">
                  <from>
                    <xdr:col>0</xdr:col>
                    <xdr:colOff>0</xdr:colOff>
                    <xdr:row>90</xdr:row>
                    <xdr:rowOff>9525</xdr:rowOff>
                  </from>
                  <to>
                    <xdr:col>0</xdr:col>
                    <xdr:colOff>180975</xdr:colOff>
                    <xdr:row>91</xdr:row>
                    <xdr:rowOff>0</xdr:rowOff>
                  </to>
                </anchor>
              </controlPr>
            </control>
          </mc:Choice>
        </mc:AlternateContent>
        <mc:AlternateContent xmlns:mc="http://schemas.openxmlformats.org/markup-compatibility/2006">
          <mc:Choice Requires="x14">
            <control shapeId="38997" r:id="rId86" name="Check Box 85">
              <controlPr defaultSize="0" autoFill="0" autoLine="0" autoPict="0">
                <anchor moveWithCells="1">
                  <from>
                    <xdr:col>0</xdr:col>
                    <xdr:colOff>0</xdr:colOff>
                    <xdr:row>91</xdr:row>
                    <xdr:rowOff>9525</xdr:rowOff>
                  </from>
                  <to>
                    <xdr:col>0</xdr:col>
                    <xdr:colOff>180975</xdr:colOff>
                    <xdr:row>92</xdr:row>
                    <xdr:rowOff>0</xdr:rowOff>
                  </to>
                </anchor>
              </controlPr>
            </control>
          </mc:Choice>
        </mc:AlternateContent>
        <mc:AlternateContent xmlns:mc="http://schemas.openxmlformats.org/markup-compatibility/2006">
          <mc:Choice Requires="x14">
            <control shapeId="38998" r:id="rId87" name="Check Box 86">
              <controlPr defaultSize="0" autoFill="0" autoLine="0" autoPict="0">
                <anchor moveWithCells="1">
                  <from>
                    <xdr:col>0</xdr:col>
                    <xdr:colOff>0</xdr:colOff>
                    <xdr:row>92</xdr:row>
                    <xdr:rowOff>95250</xdr:rowOff>
                  </from>
                  <to>
                    <xdr:col>0</xdr:col>
                    <xdr:colOff>180975</xdr:colOff>
                    <xdr:row>92</xdr:row>
                    <xdr:rowOff>438150</xdr:rowOff>
                  </to>
                </anchor>
              </controlPr>
            </control>
          </mc:Choice>
        </mc:AlternateContent>
        <mc:AlternateContent xmlns:mc="http://schemas.openxmlformats.org/markup-compatibility/2006">
          <mc:Choice Requires="x14">
            <control shapeId="38999" r:id="rId88" name="Check Box 87">
              <controlPr defaultSize="0" autoFill="0" autoLine="0" autoPict="0">
                <anchor moveWithCells="1">
                  <from>
                    <xdr:col>0</xdr:col>
                    <xdr:colOff>0</xdr:colOff>
                    <xdr:row>93</xdr:row>
                    <xdr:rowOff>9525</xdr:rowOff>
                  </from>
                  <to>
                    <xdr:col>0</xdr:col>
                    <xdr:colOff>180975</xdr:colOff>
                    <xdr:row>94</xdr:row>
                    <xdr:rowOff>0</xdr:rowOff>
                  </to>
                </anchor>
              </controlPr>
            </control>
          </mc:Choice>
        </mc:AlternateContent>
        <mc:AlternateContent xmlns:mc="http://schemas.openxmlformats.org/markup-compatibility/2006">
          <mc:Choice Requires="x14">
            <control shapeId="39000" r:id="rId89" name="Check Box 88">
              <controlPr defaultSize="0" autoFill="0" autoLine="0" autoPict="0">
                <anchor moveWithCells="1">
                  <from>
                    <xdr:col>0</xdr:col>
                    <xdr:colOff>0</xdr:colOff>
                    <xdr:row>94</xdr:row>
                    <xdr:rowOff>0</xdr:rowOff>
                  </from>
                  <to>
                    <xdr:col>0</xdr:col>
                    <xdr:colOff>180975</xdr:colOff>
                    <xdr:row>95</xdr:row>
                    <xdr:rowOff>0</xdr:rowOff>
                  </to>
                </anchor>
              </controlPr>
            </control>
          </mc:Choice>
        </mc:AlternateContent>
        <mc:AlternateContent xmlns:mc="http://schemas.openxmlformats.org/markup-compatibility/2006">
          <mc:Choice Requires="x14">
            <control shapeId="39001" r:id="rId90" name="Check Box 89">
              <controlPr defaultSize="0" autoFill="0" autoLine="0" autoPict="0">
                <anchor moveWithCells="1">
                  <from>
                    <xdr:col>0</xdr:col>
                    <xdr:colOff>0</xdr:colOff>
                    <xdr:row>95</xdr:row>
                    <xdr:rowOff>0</xdr:rowOff>
                  </from>
                  <to>
                    <xdr:col>0</xdr:col>
                    <xdr:colOff>180975</xdr:colOff>
                    <xdr:row>96</xdr:row>
                    <xdr:rowOff>0</xdr:rowOff>
                  </to>
                </anchor>
              </controlPr>
            </control>
          </mc:Choice>
        </mc:AlternateContent>
        <mc:AlternateContent xmlns:mc="http://schemas.openxmlformats.org/markup-compatibility/2006">
          <mc:Choice Requires="x14">
            <control shapeId="39002" r:id="rId91" name="Check Box 90">
              <controlPr defaultSize="0" autoFill="0" autoLine="0" autoPict="0">
                <anchor moveWithCells="1">
                  <from>
                    <xdr:col>0</xdr:col>
                    <xdr:colOff>0</xdr:colOff>
                    <xdr:row>96</xdr:row>
                    <xdr:rowOff>161925</xdr:rowOff>
                  </from>
                  <to>
                    <xdr:col>0</xdr:col>
                    <xdr:colOff>171450</xdr:colOff>
                    <xdr:row>96</xdr:row>
                    <xdr:rowOff>352425</xdr:rowOff>
                  </to>
                </anchor>
              </controlPr>
            </control>
          </mc:Choice>
        </mc:AlternateContent>
        <mc:AlternateContent xmlns:mc="http://schemas.openxmlformats.org/markup-compatibility/2006">
          <mc:Choice Requires="x14">
            <control shapeId="39003" r:id="rId92" name="Check Box 91">
              <controlPr defaultSize="0" autoFill="0" autoLine="0" autoPict="0">
                <anchor moveWithCells="1">
                  <from>
                    <xdr:col>0</xdr:col>
                    <xdr:colOff>0</xdr:colOff>
                    <xdr:row>97</xdr:row>
                    <xdr:rowOff>247650</xdr:rowOff>
                  </from>
                  <to>
                    <xdr:col>0</xdr:col>
                    <xdr:colOff>180975</xdr:colOff>
                    <xdr:row>97</xdr:row>
                    <xdr:rowOff>428625</xdr:rowOff>
                  </to>
                </anchor>
              </controlPr>
            </control>
          </mc:Choice>
        </mc:AlternateContent>
        <mc:AlternateContent xmlns:mc="http://schemas.openxmlformats.org/markup-compatibility/2006">
          <mc:Choice Requires="x14">
            <control shapeId="39004" r:id="rId93" name="Check Box 92">
              <controlPr defaultSize="0" autoFill="0" autoLine="0" autoPict="0">
                <anchor moveWithCells="1">
                  <from>
                    <xdr:col>0</xdr:col>
                    <xdr:colOff>0</xdr:colOff>
                    <xdr:row>98</xdr:row>
                    <xdr:rowOff>171450</xdr:rowOff>
                  </from>
                  <to>
                    <xdr:col>0</xdr:col>
                    <xdr:colOff>180975</xdr:colOff>
                    <xdr:row>98</xdr:row>
                    <xdr:rowOff>352425</xdr:rowOff>
                  </to>
                </anchor>
              </controlPr>
            </control>
          </mc:Choice>
        </mc:AlternateContent>
        <mc:AlternateContent xmlns:mc="http://schemas.openxmlformats.org/markup-compatibility/2006">
          <mc:Choice Requires="x14">
            <control shapeId="39005" r:id="rId94" name="Check Box 93">
              <controlPr defaultSize="0" autoFill="0" autoLine="0" autoPict="0">
                <anchor moveWithCells="1">
                  <from>
                    <xdr:col>0</xdr:col>
                    <xdr:colOff>0</xdr:colOff>
                    <xdr:row>99</xdr:row>
                    <xdr:rowOff>247650</xdr:rowOff>
                  </from>
                  <to>
                    <xdr:col>0</xdr:col>
                    <xdr:colOff>180975</xdr:colOff>
                    <xdr:row>99</xdr:row>
                    <xdr:rowOff>428625</xdr:rowOff>
                  </to>
                </anchor>
              </controlPr>
            </control>
          </mc:Choice>
        </mc:AlternateContent>
        <mc:AlternateContent xmlns:mc="http://schemas.openxmlformats.org/markup-compatibility/2006">
          <mc:Choice Requires="x14">
            <control shapeId="39006" r:id="rId95" name="Check Box 94">
              <controlPr defaultSize="0" autoFill="0" autoLine="0" autoPict="0">
                <anchor moveWithCells="1">
                  <from>
                    <xdr:col>0</xdr:col>
                    <xdr:colOff>0</xdr:colOff>
                    <xdr:row>100</xdr:row>
                    <xdr:rowOff>19050</xdr:rowOff>
                  </from>
                  <to>
                    <xdr:col>0</xdr:col>
                    <xdr:colOff>180975</xdr:colOff>
                    <xdr:row>101</xdr:row>
                    <xdr:rowOff>0</xdr:rowOff>
                  </to>
                </anchor>
              </controlPr>
            </control>
          </mc:Choice>
        </mc:AlternateContent>
        <mc:AlternateContent xmlns:mc="http://schemas.openxmlformats.org/markup-compatibility/2006">
          <mc:Choice Requires="x14">
            <control shapeId="39007" r:id="rId96" name="Check Box 95">
              <controlPr defaultSize="0" autoFill="0" autoLine="0" autoPict="0">
                <anchor moveWithCells="1">
                  <from>
                    <xdr:col>0</xdr:col>
                    <xdr:colOff>0</xdr:colOff>
                    <xdr:row>101</xdr:row>
                    <xdr:rowOff>76200</xdr:rowOff>
                  </from>
                  <to>
                    <xdr:col>0</xdr:col>
                    <xdr:colOff>180975</xdr:colOff>
                    <xdr:row>102</xdr:row>
                    <xdr:rowOff>0</xdr:rowOff>
                  </to>
                </anchor>
              </controlPr>
            </control>
          </mc:Choice>
        </mc:AlternateContent>
        <mc:AlternateContent xmlns:mc="http://schemas.openxmlformats.org/markup-compatibility/2006">
          <mc:Choice Requires="x14">
            <control shapeId="39008" r:id="rId97" name="Check Box 96">
              <controlPr defaultSize="0" autoFill="0" autoLine="0" autoPict="0">
                <anchor moveWithCells="1">
                  <from>
                    <xdr:col>0</xdr:col>
                    <xdr:colOff>0</xdr:colOff>
                    <xdr:row>102</xdr:row>
                    <xdr:rowOff>76200</xdr:rowOff>
                  </from>
                  <to>
                    <xdr:col>0</xdr:col>
                    <xdr:colOff>180975</xdr:colOff>
                    <xdr:row>102</xdr:row>
                    <xdr:rowOff>257175</xdr:rowOff>
                  </to>
                </anchor>
              </controlPr>
            </control>
          </mc:Choice>
        </mc:AlternateContent>
        <mc:AlternateContent xmlns:mc="http://schemas.openxmlformats.org/markup-compatibility/2006">
          <mc:Choice Requires="x14">
            <control shapeId="39009" r:id="rId98" name="Check Box 97">
              <controlPr defaultSize="0" autoFill="0" autoLine="0" autoPict="0">
                <anchor moveWithCells="1">
                  <from>
                    <xdr:col>0</xdr:col>
                    <xdr:colOff>0</xdr:colOff>
                    <xdr:row>103</xdr:row>
                    <xdr:rowOff>161925</xdr:rowOff>
                  </from>
                  <to>
                    <xdr:col>0</xdr:col>
                    <xdr:colOff>180975</xdr:colOff>
                    <xdr:row>103</xdr:row>
                    <xdr:rowOff>342900</xdr:rowOff>
                  </to>
                </anchor>
              </controlPr>
            </control>
          </mc:Choice>
        </mc:AlternateContent>
        <mc:AlternateContent xmlns:mc="http://schemas.openxmlformats.org/markup-compatibility/2006">
          <mc:Choice Requires="x14">
            <control shapeId="39010" r:id="rId99" name="Check Box 98">
              <controlPr defaultSize="0" autoFill="0" autoLine="0" autoPict="0">
                <anchor moveWithCells="1">
                  <from>
                    <xdr:col>0</xdr:col>
                    <xdr:colOff>0</xdr:colOff>
                    <xdr:row>104</xdr:row>
                    <xdr:rowOff>19050</xdr:rowOff>
                  </from>
                  <to>
                    <xdr:col>0</xdr:col>
                    <xdr:colOff>180975</xdr:colOff>
                    <xdr:row>105</xdr:row>
                    <xdr:rowOff>0</xdr:rowOff>
                  </to>
                </anchor>
              </controlPr>
            </control>
          </mc:Choice>
        </mc:AlternateContent>
        <mc:AlternateContent xmlns:mc="http://schemas.openxmlformats.org/markup-compatibility/2006">
          <mc:Choice Requires="x14">
            <control shapeId="39011" r:id="rId100" name="Check Box 99">
              <controlPr defaultSize="0" autoFill="0" autoLine="0" autoPict="0">
                <anchor moveWithCells="1">
                  <from>
                    <xdr:col>0</xdr:col>
                    <xdr:colOff>0</xdr:colOff>
                    <xdr:row>108</xdr:row>
                    <xdr:rowOff>333375</xdr:rowOff>
                  </from>
                  <to>
                    <xdr:col>0</xdr:col>
                    <xdr:colOff>180975</xdr:colOff>
                    <xdr:row>108</xdr:row>
                    <xdr:rowOff>514350</xdr:rowOff>
                  </to>
                </anchor>
              </controlPr>
            </control>
          </mc:Choice>
        </mc:AlternateContent>
        <mc:AlternateContent xmlns:mc="http://schemas.openxmlformats.org/markup-compatibility/2006">
          <mc:Choice Requires="x14">
            <control shapeId="39012" r:id="rId101" name="Check Box 100">
              <controlPr defaultSize="0" autoFill="0" autoLine="0" autoPict="0">
                <anchor moveWithCells="1">
                  <from>
                    <xdr:col>0</xdr:col>
                    <xdr:colOff>0</xdr:colOff>
                    <xdr:row>109</xdr:row>
                    <xdr:rowOff>342900</xdr:rowOff>
                  </from>
                  <to>
                    <xdr:col>0</xdr:col>
                    <xdr:colOff>180975</xdr:colOff>
                    <xdr:row>109</xdr:row>
                    <xdr:rowOff>523875</xdr:rowOff>
                  </to>
                </anchor>
              </controlPr>
            </control>
          </mc:Choice>
        </mc:AlternateContent>
        <mc:AlternateContent xmlns:mc="http://schemas.openxmlformats.org/markup-compatibility/2006">
          <mc:Choice Requires="x14">
            <control shapeId="39013" r:id="rId102" name="Check Box 101">
              <controlPr defaultSize="0" autoFill="0" autoLine="0" autoPict="0">
                <anchor moveWithCells="1">
                  <from>
                    <xdr:col>0</xdr:col>
                    <xdr:colOff>0</xdr:colOff>
                    <xdr:row>112</xdr:row>
                    <xdr:rowOff>9525</xdr:rowOff>
                  </from>
                  <to>
                    <xdr:col>0</xdr:col>
                    <xdr:colOff>180975</xdr:colOff>
                    <xdr:row>113</xdr:row>
                    <xdr:rowOff>0</xdr:rowOff>
                  </to>
                </anchor>
              </controlPr>
            </control>
          </mc:Choice>
        </mc:AlternateContent>
        <mc:AlternateContent xmlns:mc="http://schemas.openxmlformats.org/markup-compatibility/2006">
          <mc:Choice Requires="x14">
            <control shapeId="39014" r:id="rId103" name="Check Box 102">
              <controlPr defaultSize="0" autoFill="0" autoLine="0" autoPict="0">
                <anchor moveWithCells="1">
                  <from>
                    <xdr:col>0</xdr:col>
                    <xdr:colOff>0</xdr:colOff>
                    <xdr:row>113</xdr:row>
                    <xdr:rowOff>76200</xdr:rowOff>
                  </from>
                  <to>
                    <xdr:col>0</xdr:col>
                    <xdr:colOff>171450</xdr:colOff>
                    <xdr:row>113</xdr:row>
                    <xdr:rowOff>266700</xdr:rowOff>
                  </to>
                </anchor>
              </controlPr>
            </control>
          </mc:Choice>
        </mc:AlternateContent>
        <mc:AlternateContent xmlns:mc="http://schemas.openxmlformats.org/markup-compatibility/2006">
          <mc:Choice Requires="x14">
            <control shapeId="39015" r:id="rId104" name="Check Box 103">
              <controlPr defaultSize="0" autoFill="0" autoLine="0" autoPict="0">
                <anchor moveWithCells="1">
                  <from>
                    <xdr:col>0</xdr:col>
                    <xdr:colOff>0</xdr:colOff>
                    <xdr:row>114</xdr:row>
                    <xdr:rowOff>95250</xdr:rowOff>
                  </from>
                  <to>
                    <xdr:col>0</xdr:col>
                    <xdr:colOff>180975</xdr:colOff>
                    <xdr:row>114</xdr:row>
                    <xdr:rowOff>276225</xdr:rowOff>
                  </to>
                </anchor>
              </controlPr>
            </control>
          </mc:Choice>
        </mc:AlternateContent>
        <mc:AlternateContent xmlns:mc="http://schemas.openxmlformats.org/markup-compatibility/2006">
          <mc:Choice Requires="x14">
            <control shapeId="39016" r:id="rId105" name="Check Box 104">
              <controlPr defaultSize="0" autoFill="0" autoLine="0" autoPict="0">
                <anchor moveWithCells="1">
                  <from>
                    <xdr:col>0</xdr:col>
                    <xdr:colOff>0</xdr:colOff>
                    <xdr:row>115</xdr:row>
                    <xdr:rowOff>95250</xdr:rowOff>
                  </from>
                  <to>
                    <xdr:col>0</xdr:col>
                    <xdr:colOff>180975</xdr:colOff>
                    <xdr:row>115</xdr:row>
                    <xdr:rowOff>276225</xdr:rowOff>
                  </to>
                </anchor>
              </controlPr>
            </control>
          </mc:Choice>
        </mc:AlternateContent>
        <mc:AlternateContent xmlns:mc="http://schemas.openxmlformats.org/markup-compatibility/2006">
          <mc:Choice Requires="x14">
            <control shapeId="39017" r:id="rId106" name="Check Box 105">
              <controlPr defaultSize="0" autoFill="0" autoLine="0" autoPict="0">
                <anchor moveWithCells="1">
                  <from>
                    <xdr:col>0</xdr:col>
                    <xdr:colOff>0</xdr:colOff>
                    <xdr:row>116</xdr:row>
                    <xdr:rowOff>161925</xdr:rowOff>
                  </from>
                  <to>
                    <xdr:col>0</xdr:col>
                    <xdr:colOff>180975</xdr:colOff>
                    <xdr:row>117</xdr:row>
                    <xdr:rowOff>0</xdr:rowOff>
                  </to>
                </anchor>
              </controlPr>
            </control>
          </mc:Choice>
        </mc:AlternateContent>
        <mc:AlternateContent xmlns:mc="http://schemas.openxmlformats.org/markup-compatibility/2006">
          <mc:Choice Requires="x14">
            <control shapeId="39018" r:id="rId107" name="Check Box 106">
              <controlPr defaultSize="0" autoFill="0" autoLine="0" autoPict="0">
                <anchor moveWithCells="1">
                  <from>
                    <xdr:col>0</xdr:col>
                    <xdr:colOff>0</xdr:colOff>
                    <xdr:row>117</xdr:row>
                    <xdr:rowOff>238125</xdr:rowOff>
                  </from>
                  <to>
                    <xdr:col>0</xdr:col>
                    <xdr:colOff>180975</xdr:colOff>
                    <xdr:row>117</xdr:row>
                    <xdr:rowOff>419100</xdr:rowOff>
                  </to>
                </anchor>
              </controlPr>
            </control>
          </mc:Choice>
        </mc:AlternateContent>
        <mc:AlternateContent xmlns:mc="http://schemas.openxmlformats.org/markup-compatibility/2006">
          <mc:Choice Requires="x14">
            <control shapeId="39019" r:id="rId108" name="Check Box 107">
              <controlPr defaultSize="0" autoFill="0" autoLine="0" autoPict="0">
                <anchor moveWithCells="1">
                  <from>
                    <xdr:col>0</xdr:col>
                    <xdr:colOff>0</xdr:colOff>
                    <xdr:row>118</xdr:row>
                    <xdr:rowOff>28575</xdr:rowOff>
                  </from>
                  <to>
                    <xdr:col>0</xdr:col>
                    <xdr:colOff>180975</xdr:colOff>
                    <xdr:row>119</xdr:row>
                    <xdr:rowOff>0</xdr:rowOff>
                  </to>
                </anchor>
              </controlPr>
            </control>
          </mc:Choice>
        </mc:AlternateContent>
        <mc:AlternateContent xmlns:mc="http://schemas.openxmlformats.org/markup-compatibility/2006">
          <mc:Choice Requires="x14">
            <control shapeId="39020" r:id="rId109" name="Check Box 108">
              <controlPr defaultSize="0" autoFill="0" autoLine="0" autoPict="0">
                <anchor moveWithCells="1">
                  <from>
                    <xdr:col>0</xdr:col>
                    <xdr:colOff>0</xdr:colOff>
                    <xdr:row>119</xdr:row>
                    <xdr:rowOff>95250</xdr:rowOff>
                  </from>
                  <to>
                    <xdr:col>0</xdr:col>
                    <xdr:colOff>180975</xdr:colOff>
                    <xdr:row>120</xdr:row>
                    <xdr:rowOff>0</xdr:rowOff>
                  </to>
                </anchor>
              </controlPr>
            </control>
          </mc:Choice>
        </mc:AlternateContent>
        <mc:AlternateContent xmlns:mc="http://schemas.openxmlformats.org/markup-compatibility/2006">
          <mc:Choice Requires="x14">
            <control shapeId="39021" r:id="rId110" name="Check Box 109">
              <controlPr defaultSize="0" autoFill="0" autoLine="0" autoPict="0">
                <anchor moveWithCells="1">
                  <from>
                    <xdr:col>0</xdr:col>
                    <xdr:colOff>0</xdr:colOff>
                    <xdr:row>120</xdr:row>
                    <xdr:rowOff>95250</xdr:rowOff>
                  </from>
                  <to>
                    <xdr:col>0</xdr:col>
                    <xdr:colOff>180975</xdr:colOff>
                    <xdr:row>120</xdr:row>
                    <xdr:rowOff>276225</xdr:rowOff>
                  </to>
                </anchor>
              </controlPr>
            </control>
          </mc:Choice>
        </mc:AlternateContent>
        <mc:AlternateContent xmlns:mc="http://schemas.openxmlformats.org/markup-compatibility/2006">
          <mc:Choice Requires="x14">
            <control shapeId="39022" r:id="rId111" name="Check Box 110">
              <controlPr defaultSize="0" autoFill="0" autoLine="0" autoPict="0">
                <anchor moveWithCells="1">
                  <from>
                    <xdr:col>0</xdr:col>
                    <xdr:colOff>0</xdr:colOff>
                    <xdr:row>121</xdr:row>
                    <xdr:rowOff>9525</xdr:rowOff>
                  </from>
                  <to>
                    <xdr:col>0</xdr:col>
                    <xdr:colOff>180975</xdr:colOff>
                    <xdr:row>122</xdr:row>
                    <xdr:rowOff>0</xdr:rowOff>
                  </to>
                </anchor>
              </controlPr>
            </control>
          </mc:Choice>
        </mc:AlternateContent>
        <mc:AlternateContent xmlns:mc="http://schemas.openxmlformats.org/markup-compatibility/2006">
          <mc:Choice Requires="x14">
            <control shapeId="39023" r:id="rId112" name="Check Box 111">
              <controlPr defaultSize="0" autoFill="0" autoLine="0" autoPict="0">
                <anchor moveWithCells="1">
                  <from>
                    <xdr:col>0</xdr:col>
                    <xdr:colOff>0</xdr:colOff>
                    <xdr:row>122</xdr:row>
                    <xdr:rowOff>95250</xdr:rowOff>
                  </from>
                  <to>
                    <xdr:col>0</xdr:col>
                    <xdr:colOff>180975</xdr:colOff>
                    <xdr:row>123</xdr:row>
                    <xdr:rowOff>0</xdr:rowOff>
                  </to>
                </anchor>
              </controlPr>
            </control>
          </mc:Choice>
        </mc:AlternateContent>
        <mc:AlternateContent xmlns:mc="http://schemas.openxmlformats.org/markup-compatibility/2006">
          <mc:Choice Requires="x14">
            <control shapeId="39024" r:id="rId113" name="Check Box 112">
              <controlPr defaultSize="0" autoFill="0" autoLine="0" autoPict="0">
                <anchor moveWithCells="1">
                  <from>
                    <xdr:col>0</xdr:col>
                    <xdr:colOff>0</xdr:colOff>
                    <xdr:row>123</xdr:row>
                    <xdr:rowOff>95250</xdr:rowOff>
                  </from>
                  <to>
                    <xdr:col>0</xdr:col>
                    <xdr:colOff>180975</xdr:colOff>
                    <xdr:row>123</xdr:row>
                    <xdr:rowOff>276225</xdr:rowOff>
                  </to>
                </anchor>
              </controlPr>
            </control>
          </mc:Choice>
        </mc:AlternateContent>
        <mc:AlternateContent xmlns:mc="http://schemas.openxmlformats.org/markup-compatibility/2006">
          <mc:Choice Requires="x14">
            <control shapeId="39025" r:id="rId114" name="Check Box 113">
              <controlPr defaultSize="0" autoFill="0" autoLine="0" autoPict="0">
                <anchor moveWithCells="1">
                  <from>
                    <xdr:col>0</xdr:col>
                    <xdr:colOff>0</xdr:colOff>
                    <xdr:row>124</xdr:row>
                    <xdr:rowOff>152400</xdr:rowOff>
                  </from>
                  <to>
                    <xdr:col>0</xdr:col>
                    <xdr:colOff>180975</xdr:colOff>
                    <xdr:row>124</xdr:row>
                    <xdr:rowOff>333375</xdr:rowOff>
                  </to>
                </anchor>
              </controlPr>
            </control>
          </mc:Choice>
        </mc:AlternateContent>
        <mc:AlternateContent xmlns:mc="http://schemas.openxmlformats.org/markup-compatibility/2006">
          <mc:Choice Requires="x14">
            <control shapeId="39026" r:id="rId115" name="Check Box 114">
              <controlPr defaultSize="0" autoFill="0" autoLine="0" autoPict="0">
                <anchor moveWithCells="1">
                  <from>
                    <xdr:col>0</xdr:col>
                    <xdr:colOff>0</xdr:colOff>
                    <xdr:row>125</xdr:row>
                    <xdr:rowOff>161925</xdr:rowOff>
                  </from>
                  <to>
                    <xdr:col>0</xdr:col>
                    <xdr:colOff>180975</xdr:colOff>
                    <xdr:row>125</xdr:row>
                    <xdr:rowOff>342900</xdr:rowOff>
                  </to>
                </anchor>
              </controlPr>
            </control>
          </mc:Choice>
        </mc:AlternateContent>
        <mc:AlternateContent xmlns:mc="http://schemas.openxmlformats.org/markup-compatibility/2006">
          <mc:Choice Requires="x14">
            <control shapeId="39027" r:id="rId116" name="Check Box 115">
              <controlPr defaultSize="0" autoFill="0" autoLine="0" autoPict="0">
                <anchor moveWithCells="1">
                  <from>
                    <xdr:col>0</xdr:col>
                    <xdr:colOff>0</xdr:colOff>
                    <xdr:row>126</xdr:row>
                    <xdr:rowOff>95250</xdr:rowOff>
                  </from>
                  <to>
                    <xdr:col>0</xdr:col>
                    <xdr:colOff>180975</xdr:colOff>
                    <xdr:row>126</xdr:row>
                    <xdr:rowOff>276225</xdr:rowOff>
                  </to>
                </anchor>
              </controlPr>
            </control>
          </mc:Choice>
        </mc:AlternateContent>
        <mc:AlternateContent xmlns:mc="http://schemas.openxmlformats.org/markup-compatibility/2006">
          <mc:Choice Requires="x14">
            <control shapeId="39028" r:id="rId117" name="Check Box 116">
              <controlPr defaultSize="0" autoFill="0" autoLine="0" autoPict="0">
                <anchor moveWithCells="1">
                  <from>
                    <xdr:col>0</xdr:col>
                    <xdr:colOff>0</xdr:colOff>
                    <xdr:row>127</xdr:row>
                    <xdr:rowOff>66675</xdr:rowOff>
                  </from>
                  <to>
                    <xdr:col>0</xdr:col>
                    <xdr:colOff>180975</xdr:colOff>
                    <xdr:row>127</xdr:row>
                    <xdr:rowOff>247650</xdr:rowOff>
                  </to>
                </anchor>
              </controlPr>
            </control>
          </mc:Choice>
        </mc:AlternateContent>
        <mc:AlternateContent xmlns:mc="http://schemas.openxmlformats.org/markup-compatibility/2006">
          <mc:Choice Requires="x14">
            <control shapeId="39029" r:id="rId118" name="Check Box 117">
              <controlPr defaultSize="0" autoFill="0" autoLine="0" autoPict="0">
                <anchor moveWithCells="1">
                  <from>
                    <xdr:col>0</xdr:col>
                    <xdr:colOff>0</xdr:colOff>
                    <xdr:row>128</xdr:row>
                    <xdr:rowOff>171450</xdr:rowOff>
                  </from>
                  <to>
                    <xdr:col>0</xdr:col>
                    <xdr:colOff>180975</xdr:colOff>
                    <xdr:row>128</xdr:row>
                    <xdr:rowOff>352425</xdr:rowOff>
                  </to>
                </anchor>
              </controlPr>
            </control>
          </mc:Choice>
        </mc:AlternateContent>
        <mc:AlternateContent xmlns:mc="http://schemas.openxmlformats.org/markup-compatibility/2006">
          <mc:Choice Requires="x14">
            <control shapeId="39030" r:id="rId119" name="Check Box 118">
              <controlPr defaultSize="0" autoFill="0" autoLine="0" autoPict="0">
                <anchor moveWithCells="1">
                  <from>
                    <xdr:col>0</xdr:col>
                    <xdr:colOff>0</xdr:colOff>
                    <xdr:row>129</xdr:row>
                    <xdr:rowOff>171450</xdr:rowOff>
                  </from>
                  <to>
                    <xdr:col>0</xdr:col>
                    <xdr:colOff>180975</xdr:colOff>
                    <xdr:row>129</xdr:row>
                    <xdr:rowOff>352425</xdr:rowOff>
                  </to>
                </anchor>
              </controlPr>
            </control>
          </mc:Choice>
        </mc:AlternateContent>
        <mc:AlternateContent xmlns:mc="http://schemas.openxmlformats.org/markup-compatibility/2006">
          <mc:Choice Requires="x14">
            <control shapeId="39031" r:id="rId120" name="Check Box 119">
              <controlPr defaultSize="0" autoFill="0" autoLine="0" autoPict="0">
                <anchor moveWithCells="1">
                  <from>
                    <xdr:col>0</xdr:col>
                    <xdr:colOff>0</xdr:colOff>
                    <xdr:row>130</xdr:row>
                    <xdr:rowOff>9525</xdr:rowOff>
                  </from>
                  <to>
                    <xdr:col>1</xdr:col>
                    <xdr:colOff>9525</xdr:colOff>
                    <xdr:row>131</xdr:row>
                    <xdr:rowOff>9525</xdr:rowOff>
                  </to>
                </anchor>
              </controlPr>
            </control>
          </mc:Choice>
        </mc:AlternateContent>
        <mc:AlternateContent xmlns:mc="http://schemas.openxmlformats.org/markup-compatibility/2006">
          <mc:Choice Requires="x14">
            <control shapeId="39032" r:id="rId121" name="Check Box 120">
              <controlPr defaultSize="0" autoFill="0" autoLine="0" autoPict="0">
                <anchor moveWithCells="1">
                  <from>
                    <xdr:col>0</xdr:col>
                    <xdr:colOff>0</xdr:colOff>
                    <xdr:row>131</xdr:row>
                    <xdr:rowOff>85725</xdr:rowOff>
                  </from>
                  <to>
                    <xdr:col>0</xdr:col>
                    <xdr:colOff>180975</xdr:colOff>
                    <xdr:row>131</xdr:row>
                    <xdr:rowOff>266700</xdr:rowOff>
                  </to>
                </anchor>
              </controlPr>
            </control>
          </mc:Choice>
        </mc:AlternateContent>
        <mc:AlternateContent xmlns:mc="http://schemas.openxmlformats.org/markup-compatibility/2006">
          <mc:Choice Requires="x14">
            <control shapeId="39034" r:id="rId122" name="Check Box 122">
              <controlPr defaultSize="0" autoFill="0" autoLine="0" autoPict="0">
                <anchor moveWithCells="1">
                  <from>
                    <xdr:col>0</xdr:col>
                    <xdr:colOff>0</xdr:colOff>
                    <xdr:row>132</xdr:row>
                    <xdr:rowOff>257175</xdr:rowOff>
                  </from>
                  <to>
                    <xdr:col>0</xdr:col>
                    <xdr:colOff>180975</xdr:colOff>
                    <xdr:row>132</xdr:row>
                    <xdr:rowOff>438150</xdr:rowOff>
                  </to>
                </anchor>
              </controlPr>
            </control>
          </mc:Choice>
        </mc:AlternateContent>
        <mc:AlternateContent xmlns:mc="http://schemas.openxmlformats.org/markup-compatibility/2006">
          <mc:Choice Requires="x14">
            <control shapeId="39037" r:id="rId123" name="Check Box 125">
              <controlPr defaultSize="0" autoFill="0" autoLine="0" autoPict="0">
                <anchor moveWithCells="1">
                  <from>
                    <xdr:col>0</xdr:col>
                    <xdr:colOff>0</xdr:colOff>
                    <xdr:row>133</xdr:row>
                    <xdr:rowOff>85725</xdr:rowOff>
                  </from>
                  <to>
                    <xdr:col>0</xdr:col>
                    <xdr:colOff>180975</xdr:colOff>
                    <xdr:row>133</xdr:row>
                    <xdr:rowOff>266700</xdr:rowOff>
                  </to>
                </anchor>
              </controlPr>
            </control>
          </mc:Choice>
        </mc:AlternateContent>
        <mc:AlternateContent xmlns:mc="http://schemas.openxmlformats.org/markup-compatibility/2006">
          <mc:Choice Requires="x14">
            <control shapeId="39038" r:id="rId124" name="Check Box 126">
              <controlPr defaultSize="0" autoFill="0" autoLine="0" autoPict="0">
                <anchor moveWithCells="1">
                  <from>
                    <xdr:col>0</xdr:col>
                    <xdr:colOff>0</xdr:colOff>
                    <xdr:row>134</xdr:row>
                    <xdr:rowOff>9525</xdr:rowOff>
                  </from>
                  <to>
                    <xdr:col>0</xdr:col>
                    <xdr:colOff>180975</xdr:colOff>
                    <xdr:row>135</xdr:row>
                    <xdr:rowOff>0</xdr:rowOff>
                  </to>
                </anchor>
              </controlPr>
            </control>
          </mc:Choice>
        </mc:AlternateContent>
        <mc:AlternateContent xmlns:mc="http://schemas.openxmlformats.org/markup-compatibility/2006">
          <mc:Choice Requires="x14">
            <control shapeId="39039" r:id="rId125" name="Check Box 127">
              <controlPr defaultSize="0" autoFill="0" autoLine="0" autoPict="0">
                <anchor moveWithCells="1">
                  <from>
                    <xdr:col>0</xdr:col>
                    <xdr:colOff>0</xdr:colOff>
                    <xdr:row>135</xdr:row>
                    <xdr:rowOff>247650</xdr:rowOff>
                  </from>
                  <to>
                    <xdr:col>0</xdr:col>
                    <xdr:colOff>180975</xdr:colOff>
                    <xdr:row>135</xdr:row>
                    <xdr:rowOff>428625</xdr:rowOff>
                  </to>
                </anchor>
              </controlPr>
            </control>
          </mc:Choice>
        </mc:AlternateContent>
        <mc:AlternateContent xmlns:mc="http://schemas.openxmlformats.org/markup-compatibility/2006">
          <mc:Choice Requires="x14">
            <control shapeId="39040" r:id="rId126" name="Check Box 128">
              <controlPr defaultSize="0" autoFill="0" autoLine="0" autoPict="0">
                <anchor moveWithCells="1">
                  <from>
                    <xdr:col>0</xdr:col>
                    <xdr:colOff>0</xdr:colOff>
                    <xdr:row>136</xdr:row>
                    <xdr:rowOff>171450</xdr:rowOff>
                  </from>
                  <to>
                    <xdr:col>0</xdr:col>
                    <xdr:colOff>180975</xdr:colOff>
                    <xdr:row>136</xdr:row>
                    <xdr:rowOff>352425</xdr:rowOff>
                  </to>
                </anchor>
              </controlPr>
            </control>
          </mc:Choice>
        </mc:AlternateContent>
        <mc:AlternateContent xmlns:mc="http://schemas.openxmlformats.org/markup-compatibility/2006">
          <mc:Choice Requires="x14">
            <control shapeId="39041" r:id="rId127" name="Check Box 129">
              <controlPr defaultSize="0" autoFill="0" autoLine="0" autoPict="0">
                <anchor moveWithCells="1">
                  <from>
                    <xdr:col>0</xdr:col>
                    <xdr:colOff>0</xdr:colOff>
                    <xdr:row>137</xdr:row>
                    <xdr:rowOff>9525</xdr:rowOff>
                  </from>
                  <to>
                    <xdr:col>0</xdr:col>
                    <xdr:colOff>180975</xdr:colOff>
                    <xdr:row>138</xdr:row>
                    <xdr:rowOff>0</xdr:rowOff>
                  </to>
                </anchor>
              </controlPr>
            </control>
          </mc:Choice>
        </mc:AlternateContent>
        <mc:AlternateContent xmlns:mc="http://schemas.openxmlformats.org/markup-compatibility/2006">
          <mc:Choice Requires="x14">
            <control shapeId="39042" r:id="rId128" name="Check Box 130">
              <controlPr defaultSize="0" autoFill="0" autoLine="0" autoPict="0">
                <anchor moveWithCells="1">
                  <from>
                    <xdr:col>0</xdr:col>
                    <xdr:colOff>0</xdr:colOff>
                    <xdr:row>138</xdr:row>
                    <xdr:rowOff>9525</xdr:rowOff>
                  </from>
                  <to>
                    <xdr:col>0</xdr:col>
                    <xdr:colOff>180975</xdr:colOff>
                    <xdr:row>139</xdr:row>
                    <xdr:rowOff>0</xdr:rowOff>
                  </to>
                </anchor>
              </controlPr>
            </control>
          </mc:Choice>
        </mc:AlternateContent>
        <mc:AlternateContent xmlns:mc="http://schemas.openxmlformats.org/markup-compatibility/2006">
          <mc:Choice Requires="x14">
            <control shapeId="39043" r:id="rId129" name="Check Box 131">
              <controlPr defaultSize="0" autoFill="0" autoLine="0" autoPict="0">
                <anchor moveWithCells="1">
                  <from>
                    <xdr:col>0</xdr:col>
                    <xdr:colOff>0</xdr:colOff>
                    <xdr:row>139</xdr:row>
                    <xdr:rowOff>9525</xdr:rowOff>
                  </from>
                  <to>
                    <xdr:col>0</xdr:col>
                    <xdr:colOff>180975</xdr:colOff>
                    <xdr:row>140</xdr:row>
                    <xdr:rowOff>0</xdr:rowOff>
                  </to>
                </anchor>
              </controlPr>
            </control>
          </mc:Choice>
        </mc:AlternateContent>
        <mc:AlternateContent xmlns:mc="http://schemas.openxmlformats.org/markup-compatibility/2006">
          <mc:Choice Requires="x14">
            <control shapeId="39044" r:id="rId130" name="Check Box 132">
              <controlPr defaultSize="0" autoFill="0" autoLine="0" autoPict="0">
                <anchor moveWithCells="1">
                  <from>
                    <xdr:col>0</xdr:col>
                    <xdr:colOff>0</xdr:colOff>
                    <xdr:row>140</xdr:row>
                    <xdr:rowOff>9525</xdr:rowOff>
                  </from>
                  <to>
                    <xdr:col>0</xdr:col>
                    <xdr:colOff>180975</xdr:colOff>
                    <xdr:row>141</xdr:row>
                    <xdr:rowOff>0</xdr:rowOff>
                  </to>
                </anchor>
              </controlPr>
            </control>
          </mc:Choice>
        </mc:AlternateContent>
        <mc:AlternateContent xmlns:mc="http://schemas.openxmlformats.org/markup-compatibility/2006">
          <mc:Choice Requires="x14">
            <control shapeId="39045" r:id="rId131" name="Check Box 133">
              <controlPr defaultSize="0" autoFill="0" autoLine="0" autoPict="0">
                <anchor moveWithCells="1">
                  <from>
                    <xdr:col>0</xdr:col>
                    <xdr:colOff>0</xdr:colOff>
                    <xdr:row>141</xdr:row>
                    <xdr:rowOff>66675</xdr:rowOff>
                  </from>
                  <to>
                    <xdr:col>0</xdr:col>
                    <xdr:colOff>180975</xdr:colOff>
                    <xdr:row>141</xdr:row>
                    <xdr:rowOff>247650</xdr:rowOff>
                  </to>
                </anchor>
              </controlPr>
            </control>
          </mc:Choice>
        </mc:AlternateContent>
        <mc:AlternateContent xmlns:mc="http://schemas.openxmlformats.org/markup-compatibility/2006">
          <mc:Choice Requires="x14">
            <control shapeId="39046" r:id="rId132" name="Check Box 134">
              <controlPr defaultSize="0" autoFill="0" autoLine="0" autoPict="0">
                <anchor moveWithCells="1">
                  <from>
                    <xdr:col>0</xdr:col>
                    <xdr:colOff>0</xdr:colOff>
                    <xdr:row>142</xdr:row>
                    <xdr:rowOff>9525</xdr:rowOff>
                  </from>
                  <to>
                    <xdr:col>0</xdr:col>
                    <xdr:colOff>180975</xdr:colOff>
                    <xdr:row>143</xdr:row>
                    <xdr:rowOff>0</xdr:rowOff>
                  </to>
                </anchor>
              </controlPr>
            </control>
          </mc:Choice>
        </mc:AlternateContent>
        <mc:AlternateContent xmlns:mc="http://schemas.openxmlformats.org/markup-compatibility/2006">
          <mc:Choice Requires="x14">
            <control shapeId="39047" r:id="rId133" name="Check Box 135">
              <controlPr defaultSize="0" autoFill="0" autoLine="0" autoPict="0">
                <anchor moveWithCells="1">
                  <from>
                    <xdr:col>0</xdr:col>
                    <xdr:colOff>0</xdr:colOff>
                    <xdr:row>143</xdr:row>
                    <xdr:rowOff>9525</xdr:rowOff>
                  </from>
                  <to>
                    <xdr:col>0</xdr:col>
                    <xdr:colOff>180975</xdr:colOff>
                    <xdr:row>144</xdr:row>
                    <xdr:rowOff>0</xdr:rowOff>
                  </to>
                </anchor>
              </controlPr>
            </control>
          </mc:Choice>
        </mc:AlternateContent>
        <mc:AlternateContent xmlns:mc="http://schemas.openxmlformats.org/markup-compatibility/2006">
          <mc:Choice Requires="x14">
            <control shapeId="39048" r:id="rId134" name="Check Box 136">
              <controlPr defaultSize="0" autoFill="0" autoLine="0" autoPict="0">
                <anchor moveWithCells="1">
                  <from>
                    <xdr:col>0</xdr:col>
                    <xdr:colOff>0</xdr:colOff>
                    <xdr:row>144</xdr:row>
                    <xdr:rowOff>9525</xdr:rowOff>
                  </from>
                  <to>
                    <xdr:col>0</xdr:col>
                    <xdr:colOff>180975</xdr:colOff>
                    <xdr:row>145</xdr:row>
                    <xdr:rowOff>0</xdr:rowOff>
                  </to>
                </anchor>
              </controlPr>
            </control>
          </mc:Choice>
        </mc:AlternateContent>
        <mc:AlternateContent xmlns:mc="http://schemas.openxmlformats.org/markup-compatibility/2006">
          <mc:Choice Requires="x14">
            <control shapeId="39049" r:id="rId135" name="Check Box 137">
              <controlPr defaultSize="0" autoFill="0" autoLine="0" autoPict="0">
                <anchor moveWithCells="1">
                  <from>
                    <xdr:col>0</xdr:col>
                    <xdr:colOff>0</xdr:colOff>
                    <xdr:row>145</xdr:row>
                    <xdr:rowOff>9525</xdr:rowOff>
                  </from>
                  <to>
                    <xdr:col>0</xdr:col>
                    <xdr:colOff>180975</xdr:colOff>
                    <xdr:row>146</xdr:row>
                    <xdr:rowOff>0</xdr:rowOff>
                  </to>
                </anchor>
              </controlPr>
            </control>
          </mc:Choice>
        </mc:AlternateContent>
        <mc:AlternateContent xmlns:mc="http://schemas.openxmlformats.org/markup-compatibility/2006">
          <mc:Choice Requires="x14">
            <control shapeId="39050" r:id="rId136" name="Check Box 138">
              <controlPr defaultSize="0" autoFill="0" autoLine="0" autoPict="0">
                <anchor moveWithCells="1">
                  <from>
                    <xdr:col>0</xdr:col>
                    <xdr:colOff>0</xdr:colOff>
                    <xdr:row>146</xdr:row>
                    <xdr:rowOff>9525</xdr:rowOff>
                  </from>
                  <to>
                    <xdr:col>0</xdr:col>
                    <xdr:colOff>180975</xdr:colOff>
                    <xdr:row>147</xdr:row>
                    <xdr:rowOff>0</xdr:rowOff>
                  </to>
                </anchor>
              </controlPr>
            </control>
          </mc:Choice>
        </mc:AlternateContent>
        <mc:AlternateContent xmlns:mc="http://schemas.openxmlformats.org/markup-compatibility/2006">
          <mc:Choice Requires="x14">
            <control shapeId="39051" r:id="rId137" name="Check Box 139">
              <controlPr defaultSize="0" autoFill="0" autoLine="0" autoPict="0">
                <anchor moveWithCells="1">
                  <from>
                    <xdr:col>0</xdr:col>
                    <xdr:colOff>0</xdr:colOff>
                    <xdr:row>147</xdr:row>
                    <xdr:rowOff>9525</xdr:rowOff>
                  </from>
                  <to>
                    <xdr:col>0</xdr:col>
                    <xdr:colOff>180975</xdr:colOff>
                    <xdr:row>148</xdr:row>
                    <xdr:rowOff>0</xdr:rowOff>
                  </to>
                </anchor>
              </controlPr>
            </control>
          </mc:Choice>
        </mc:AlternateContent>
        <mc:AlternateContent xmlns:mc="http://schemas.openxmlformats.org/markup-compatibility/2006">
          <mc:Choice Requires="x14">
            <control shapeId="39052" r:id="rId138" name="Check Box 140">
              <controlPr defaultSize="0" autoFill="0" autoLine="0" autoPict="0">
                <anchor moveWithCells="1">
                  <from>
                    <xdr:col>0</xdr:col>
                    <xdr:colOff>0</xdr:colOff>
                    <xdr:row>148</xdr:row>
                    <xdr:rowOff>9525</xdr:rowOff>
                  </from>
                  <to>
                    <xdr:col>0</xdr:col>
                    <xdr:colOff>180975</xdr:colOff>
                    <xdr:row>149</xdr:row>
                    <xdr:rowOff>0</xdr:rowOff>
                  </to>
                </anchor>
              </controlPr>
            </control>
          </mc:Choice>
        </mc:AlternateContent>
        <mc:AlternateContent xmlns:mc="http://schemas.openxmlformats.org/markup-compatibility/2006">
          <mc:Choice Requires="x14">
            <control shapeId="39053" r:id="rId139" name="Check Box 141">
              <controlPr defaultSize="0" autoFill="0" autoLine="0" autoPict="0">
                <anchor moveWithCells="1">
                  <from>
                    <xdr:col>0</xdr:col>
                    <xdr:colOff>0</xdr:colOff>
                    <xdr:row>149</xdr:row>
                    <xdr:rowOff>9525</xdr:rowOff>
                  </from>
                  <to>
                    <xdr:col>0</xdr:col>
                    <xdr:colOff>180975</xdr:colOff>
                    <xdr:row>150</xdr:row>
                    <xdr:rowOff>0</xdr:rowOff>
                  </to>
                </anchor>
              </controlPr>
            </control>
          </mc:Choice>
        </mc:AlternateContent>
        <mc:AlternateContent xmlns:mc="http://schemas.openxmlformats.org/markup-compatibility/2006">
          <mc:Choice Requires="x14">
            <control shapeId="39054" r:id="rId140" name="Check Box 142">
              <controlPr defaultSize="0" autoFill="0" autoLine="0" autoPict="0">
                <anchor moveWithCells="1">
                  <from>
                    <xdr:col>0</xdr:col>
                    <xdr:colOff>0</xdr:colOff>
                    <xdr:row>150</xdr:row>
                    <xdr:rowOff>9525</xdr:rowOff>
                  </from>
                  <to>
                    <xdr:col>0</xdr:col>
                    <xdr:colOff>180975</xdr:colOff>
                    <xdr:row>151</xdr:row>
                    <xdr:rowOff>0</xdr:rowOff>
                  </to>
                </anchor>
              </controlPr>
            </control>
          </mc:Choice>
        </mc:AlternateContent>
        <mc:AlternateContent xmlns:mc="http://schemas.openxmlformats.org/markup-compatibility/2006">
          <mc:Choice Requires="x14">
            <control shapeId="39055" r:id="rId141" name="Check Box 143">
              <controlPr defaultSize="0" autoFill="0" autoLine="0" autoPict="0">
                <anchor moveWithCells="1">
                  <from>
                    <xdr:col>0</xdr:col>
                    <xdr:colOff>0</xdr:colOff>
                    <xdr:row>151</xdr:row>
                    <xdr:rowOff>9525</xdr:rowOff>
                  </from>
                  <to>
                    <xdr:col>0</xdr:col>
                    <xdr:colOff>180975</xdr:colOff>
                    <xdr:row>152</xdr:row>
                    <xdr:rowOff>0</xdr:rowOff>
                  </to>
                </anchor>
              </controlPr>
            </control>
          </mc:Choice>
        </mc:AlternateContent>
        <mc:AlternateContent xmlns:mc="http://schemas.openxmlformats.org/markup-compatibility/2006">
          <mc:Choice Requires="x14">
            <control shapeId="39056" r:id="rId142" name="Check Box 144">
              <controlPr defaultSize="0" autoFill="0" autoLine="0" autoPict="0">
                <anchor moveWithCells="1">
                  <from>
                    <xdr:col>0</xdr:col>
                    <xdr:colOff>0</xdr:colOff>
                    <xdr:row>152</xdr:row>
                    <xdr:rowOff>9525</xdr:rowOff>
                  </from>
                  <to>
                    <xdr:col>0</xdr:col>
                    <xdr:colOff>180975</xdr:colOff>
                    <xdr:row>153</xdr:row>
                    <xdr:rowOff>0</xdr:rowOff>
                  </to>
                </anchor>
              </controlPr>
            </control>
          </mc:Choice>
        </mc:AlternateContent>
        <mc:AlternateContent xmlns:mc="http://schemas.openxmlformats.org/markup-compatibility/2006">
          <mc:Choice Requires="x14">
            <control shapeId="39057" r:id="rId143" name="Check Box 145">
              <controlPr defaultSize="0" autoFill="0" autoLine="0" autoPict="0">
                <anchor moveWithCells="1">
                  <from>
                    <xdr:col>0</xdr:col>
                    <xdr:colOff>0</xdr:colOff>
                    <xdr:row>153</xdr:row>
                    <xdr:rowOff>9525</xdr:rowOff>
                  </from>
                  <to>
                    <xdr:col>0</xdr:col>
                    <xdr:colOff>180975</xdr:colOff>
                    <xdr:row>154</xdr:row>
                    <xdr:rowOff>0</xdr:rowOff>
                  </to>
                </anchor>
              </controlPr>
            </control>
          </mc:Choice>
        </mc:AlternateContent>
        <mc:AlternateContent xmlns:mc="http://schemas.openxmlformats.org/markup-compatibility/2006">
          <mc:Choice Requires="x14">
            <control shapeId="39058" r:id="rId144" name="Check Box 146">
              <controlPr defaultSize="0" autoFill="0" autoLine="0" autoPict="0">
                <anchor moveWithCells="1">
                  <from>
                    <xdr:col>0</xdr:col>
                    <xdr:colOff>0</xdr:colOff>
                    <xdr:row>154</xdr:row>
                    <xdr:rowOff>76200</xdr:rowOff>
                  </from>
                  <to>
                    <xdr:col>0</xdr:col>
                    <xdr:colOff>180975</xdr:colOff>
                    <xdr:row>154</xdr:row>
                    <xdr:rowOff>257175</xdr:rowOff>
                  </to>
                </anchor>
              </controlPr>
            </control>
          </mc:Choice>
        </mc:AlternateContent>
        <mc:AlternateContent xmlns:mc="http://schemas.openxmlformats.org/markup-compatibility/2006">
          <mc:Choice Requires="x14">
            <control shapeId="39059" r:id="rId145" name="Check Box 147">
              <controlPr defaultSize="0" autoFill="0" autoLine="0" autoPict="0">
                <anchor moveWithCells="1">
                  <from>
                    <xdr:col>0</xdr:col>
                    <xdr:colOff>0</xdr:colOff>
                    <xdr:row>155</xdr:row>
                    <xdr:rowOff>247650</xdr:rowOff>
                  </from>
                  <to>
                    <xdr:col>0</xdr:col>
                    <xdr:colOff>180975</xdr:colOff>
                    <xdr:row>155</xdr:row>
                    <xdr:rowOff>428625</xdr:rowOff>
                  </to>
                </anchor>
              </controlPr>
            </control>
          </mc:Choice>
        </mc:AlternateContent>
        <mc:AlternateContent xmlns:mc="http://schemas.openxmlformats.org/markup-compatibility/2006">
          <mc:Choice Requires="x14">
            <control shapeId="39060" r:id="rId146" name="Check Box 148">
              <controlPr defaultSize="0" autoFill="0" autoLine="0" autoPict="0">
                <anchor moveWithCells="1">
                  <from>
                    <xdr:col>0</xdr:col>
                    <xdr:colOff>0</xdr:colOff>
                    <xdr:row>156</xdr:row>
                    <xdr:rowOff>161925</xdr:rowOff>
                  </from>
                  <to>
                    <xdr:col>0</xdr:col>
                    <xdr:colOff>180975</xdr:colOff>
                    <xdr:row>156</xdr:row>
                    <xdr:rowOff>342900</xdr:rowOff>
                  </to>
                </anchor>
              </controlPr>
            </control>
          </mc:Choice>
        </mc:AlternateContent>
        <mc:AlternateContent xmlns:mc="http://schemas.openxmlformats.org/markup-compatibility/2006">
          <mc:Choice Requires="x14">
            <control shapeId="39061" r:id="rId147" name="Check Box 149">
              <controlPr defaultSize="0" autoFill="0" autoLine="0" autoPict="0">
                <anchor moveWithCells="1">
                  <from>
                    <xdr:col>0</xdr:col>
                    <xdr:colOff>0</xdr:colOff>
                    <xdr:row>157</xdr:row>
                    <xdr:rowOff>152400</xdr:rowOff>
                  </from>
                  <to>
                    <xdr:col>0</xdr:col>
                    <xdr:colOff>180975</xdr:colOff>
                    <xdr:row>157</xdr:row>
                    <xdr:rowOff>333375</xdr:rowOff>
                  </to>
                </anchor>
              </controlPr>
            </control>
          </mc:Choice>
        </mc:AlternateContent>
        <mc:AlternateContent xmlns:mc="http://schemas.openxmlformats.org/markup-compatibility/2006">
          <mc:Choice Requires="x14">
            <control shapeId="39062" r:id="rId148" name="Check Box 150">
              <controlPr defaultSize="0" autoFill="0" autoLine="0" autoPict="0">
                <anchor moveWithCells="1">
                  <from>
                    <xdr:col>0</xdr:col>
                    <xdr:colOff>0</xdr:colOff>
                    <xdr:row>161</xdr:row>
                    <xdr:rowOff>114300</xdr:rowOff>
                  </from>
                  <to>
                    <xdr:col>1</xdr:col>
                    <xdr:colOff>0</xdr:colOff>
                    <xdr:row>162</xdr:row>
                    <xdr:rowOff>0</xdr:rowOff>
                  </to>
                </anchor>
              </controlPr>
            </control>
          </mc:Choice>
        </mc:AlternateContent>
        <mc:AlternateContent xmlns:mc="http://schemas.openxmlformats.org/markup-compatibility/2006">
          <mc:Choice Requires="x14">
            <control shapeId="39063" r:id="rId149" name="Check Box 151">
              <controlPr defaultSize="0" autoFill="0" autoLine="0" autoPict="0">
                <anchor moveWithCells="1">
                  <from>
                    <xdr:col>0</xdr:col>
                    <xdr:colOff>0</xdr:colOff>
                    <xdr:row>162</xdr:row>
                    <xdr:rowOff>76200</xdr:rowOff>
                  </from>
                  <to>
                    <xdr:col>0</xdr:col>
                    <xdr:colOff>180975</xdr:colOff>
                    <xdr:row>162</xdr:row>
                    <xdr:rowOff>257175</xdr:rowOff>
                  </to>
                </anchor>
              </controlPr>
            </control>
          </mc:Choice>
        </mc:AlternateContent>
        <mc:AlternateContent xmlns:mc="http://schemas.openxmlformats.org/markup-compatibility/2006">
          <mc:Choice Requires="x14">
            <control shapeId="39064" r:id="rId150" name="Check Box 152">
              <controlPr defaultSize="0" autoFill="0" autoLine="0" autoPict="0">
                <anchor moveWithCells="1">
                  <from>
                    <xdr:col>0</xdr:col>
                    <xdr:colOff>0</xdr:colOff>
                    <xdr:row>163</xdr:row>
                    <xdr:rowOff>76200</xdr:rowOff>
                  </from>
                  <to>
                    <xdr:col>0</xdr:col>
                    <xdr:colOff>180975</xdr:colOff>
                    <xdr:row>163</xdr:row>
                    <xdr:rowOff>257175</xdr:rowOff>
                  </to>
                </anchor>
              </controlPr>
            </control>
          </mc:Choice>
        </mc:AlternateContent>
        <mc:AlternateContent xmlns:mc="http://schemas.openxmlformats.org/markup-compatibility/2006">
          <mc:Choice Requires="x14">
            <control shapeId="39065" r:id="rId151" name="Check Box 153">
              <controlPr defaultSize="0" autoFill="0" autoLine="0" autoPict="0">
                <anchor moveWithCells="1">
                  <from>
                    <xdr:col>0</xdr:col>
                    <xdr:colOff>0</xdr:colOff>
                    <xdr:row>165</xdr:row>
                    <xdr:rowOff>47625</xdr:rowOff>
                  </from>
                  <to>
                    <xdr:col>0</xdr:col>
                    <xdr:colOff>190500</xdr:colOff>
                    <xdr:row>166</xdr:row>
                    <xdr:rowOff>0</xdr:rowOff>
                  </to>
                </anchor>
              </controlPr>
            </control>
          </mc:Choice>
        </mc:AlternateContent>
        <mc:AlternateContent xmlns:mc="http://schemas.openxmlformats.org/markup-compatibility/2006">
          <mc:Choice Requires="x14">
            <control shapeId="39066" r:id="rId152" name="Check Box 154">
              <controlPr defaultSize="0" autoFill="0" autoLine="0" autoPict="0">
                <anchor moveWithCells="1">
                  <from>
                    <xdr:col>0</xdr:col>
                    <xdr:colOff>0</xdr:colOff>
                    <xdr:row>167</xdr:row>
                    <xdr:rowOff>66675</xdr:rowOff>
                  </from>
                  <to>
                    <xdr:col>0</xdr:col>
                    <xdr:colOff>180975</xdr:colOff>
                    <xdr:row>167</xdr:row>
                    <xdr:rowOff>247650</xdr:rowOff>
                  </to>
                </anchor>
              </controlPr>
            </control>
          </mc:Choice>
        </mc:AlternateContent>
        <mc:AlternateContent xmlns:mc="http://schemas.openxmlformats.org/markup-compatibility/2006">
          <mc:Choice Requires="x14">
            <control shapeId="39067" r:id="rId153" name="Check Box 155">
              <controlPr defaultSize="0" autoFill="0" autoLine="0" autoPict="0">
                <anchor moveWithCells="1">
                  <from>
                    <xdr:col>0</xdr:col>
                    <xdr:colOff>0</xdr:colOff>
                    <xdr:row>169</xdr:row>
                    <xdr:rowOff>19050</xdr:rowOff>
                  </from>
                  <to>
                    <xdr:col>1</xdr:col>
                    <xdr:colOff>9525</xdr:colOff>
                    <xdr:row>170</xdr:row>
                    <xdr:rowOff>0</xdr:rowOff>
                  </to>
                </anchor>
              </controlPr>
            </control>
          </mc:Choice>
        </mc:AlternateContent>
        <mc:AlternateContent xmlns:mc="http://schemas.openxmlformats.org/markup-compatibility/2006">
          <mc:Choice Requires="x14">
            <control shapeId="39068" r:id="rId154" name="Check Box 156">
              <controlPr defaultSize="0" autoFill="0" autoLine="0" autoPict="0">
                <anchor moveWithCells="1">
                  <from>
                    <xdr:col>0</xdr:col>
                    <xdr:colOff>0</xdr:colOff>
                    <xdr:row>170</xdr:row>
                    <xdr:rowOff>66675</xdr:rowOff>
                  </from>
                  <to>
                    <xdr:col>0</xdr:col>
                    <xdr:colOff>190500</xdr:colOff>
                    <xdr:row>171</xdr:row>
                    <xdr:rowOff>0</xdr:rowOff>
                  </to>
                </anchor>
              </controlPr>
            </control>
          </mc:Choice>
        </mc:AlternateContent>
        <mc:AlternateContent xmlns:mc="http://schemas.openxmlformats.org/markup-compatibility/2006">
          <mc:Choice Requires="x14">
            <control shapeId="39069" r:id="rId155" name="Check Box 157">
              <controlPr defaultSize="0" autoFill="0" autoLine="0" autoPict="0">
                <anchor moveWithCells="1">
                  <from>
                    <xdr:col>0</xdr:col>
                    <xdr:colOff>0</xdr:colOff>
                    <xdr:row>171</xdr:row>
                    <xdr:rowOff>85725</xdr:rowOff>
                  </from>
                  <to>
                    <xdr:col>0</xdr:col>
                    <xdr:colOff>180975</xdr:colOff>
                    <xdr:row>171</xdr:row>
                    <xdr:rowOff>447675</xdr:rowOff>
                  </to>
                </anchor>
              </controlPr>
            </control>
          </mc:Choice>
        </mc:AlternateContent>
        <mc:AlternateContent xmlns:mc="http://schemas.openxmlformats.org/markup-compatibility/2006">
          <mc:Choice Requires="x14">
            <control shapeId="39070" r:id="rId156" name="Check Box 158">
              <controlPr defaultSize="0" autoFill="0" autoLine="0" autoPict="0">
                <anchor moveWithCells="1">
                  <from>
                    <xdr:col>0</xdr:col>
                    <xdr:colOff>0</xdr:colOff>
                    <xdr:row>44</xdr:row>
                    <xdr:rowOff>9525</xdr:rowOff>
                  </from>
                  <to>
                    <xdr:col>0</xdr:col>
                    <xdr:colOff>180975</xdr:colOff>
                    <xdr:row>44</xdr:row>
                    <xdr:rowOff>190500</xdr:rowOff>
                  </to>
                </anchor>
              </controlPr>
            </control>
          </mc:Choice>
        </mc:AlternateContent>
        <mc:AlternateContent xmlns:mc="http://schemas.openxmlformats.org/markup-compatibility/2006">
          <mc:Choice Requires="x14">
            <control shapeId="39071" r:id="rId157" name="Check Box 159">
              <controlPr defaultSize="0" autoFill="0" autoLine="0" autoPict="0">
                <anchor moveWithCells="1">
                  <from>
                    <xdr:col>0</xdr:col>
                    <xdr:colOff>0</xdr:colOff>
                    <xdr:row>164</xdr:row>
                    <xdr:rowOff>76200</xdr:rowOff>
                  </from>
                  <to>
                    <xdr:col>0</xdr:col>
                    <xdr:colOff>180975</xdr:colOff>
                    <xdr:row>164</xdr:row>
                    <xdr:rowOff>257175</xdr:rowOff>
                  </to>
                </anchor>
              </controlPr>
            </control>
          </mc:Choice>
        </mc:AlternateContent>
        <mc:AlternateContent xmlns:mc="http://schemas.openxmlformats.org/markup-compatibility/2006">
          <mc:Choice Requires="x14">
            <control shapeId="39072" r:id="rId158" name="Check Box 160">
              <controlPr defaultSize="0" autoFill="0" autoLine="0" autoPict="0">
                <anchor moveWithCells="1">
                  <from>
                    <xdr:col>0</xdr:col>
                    <xdr:colOff>0</xdr:colOff>
                    <xdr:row>165</xdr:row>
                    <xdr:rowOff>314325</xdr:rowOff>
                  </from>
                  <to>
                    <xdr:col>0</xdr:col>
                    <xdr:colOff>190500</xdr:colOff>
                    <xdr:row>167</xdr:row>
                    <xdr:rowOff>28575</xdr:rowOff>
                  </to>
                </anchor>
              </controlPr>
            </control>
          </mc:Choice>
        </mc:AlternateContent>
        <mc:AlternateContent xmlns:mc="http://schemas.openxmlformats.org/markup-compatibility/2006">
          <mc:Choice Requires="x14">
            <control shapeId="39073" r:id="rId159" name="Check Box 161">
              <controlPr defaultSize="0" autoFill="0" autoLine="0" autoPict="0">
                <anchor moveWithCells="1">
                  <from>
                    <xdr:col>0</xdr:col>
                    <xdr:colOff>0</xdr:colOff>
                    <xdr:row>168</xdr:row>
                    <xdr:rowOff>19050</xdr:rowOff>
                  </from>
                  <to>
                    <xdr:col>0</xdr:col>
                    <xdr:colOff>180975</xdr:colOff>
                    <xdr:row>168</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18</vt:i4>
      </vt:variant>
      <vt:variant>
        <vt:lpstr>Namngivna områden</vt:lpstr>
      </vt:variant>
      <vt:variant>
        <vt:i4>5</vt:i4>
      </vt:variant>
    </vt:vector>
  </HeadingPairs>
  <TitlesOfParts>
    <vt:vector size="23" baseType="lpstr">
      <vt:lpstr>Registeröversikt</vt:lpstr>
      <vt:lpstr>Sammanfattning</vt:lpstr>
      <vt:lpstr>Dold_sammanfattning</vt:lpstr>
      <vt:lpstr>CAN</vt:lpstr>
      <vt:lpstr>CAN_BC</vt:lpstr>
      <vt:lpstr>DORS</vt:lpstr>
      <vt:lpstr>HSL</vt:lpstr>
      <vt:lpstr>LMED</vt:lpstr>
      <vt:lpstr>MFR</vt:lpstr>
      <vt:lpstr>MFR_FOK</vt:lpstr>
      <vt:lpstr>MFR_IVF</vt:lpstr>
      <vt:lpstr>MFR_LMED</vt:lpstr>
      <vt:lpstr>PAR_OV</vt:lpstr>
      <vt:lpstr>PAR_SV</vt:lpstr>
      <vt:lpstr>PAR_TV</vt:lpstr>
      <vt:lpstr>THR</vt:lpstr>
      <vt:lpstr>Dold_registerinfo</vt:lpstr>
      <vt:lpstr>Dold_variabelinfo</vt:lpstr>
      <vt:lpstr>Index</vt:lpstr>
      <vt:lpstr>Instruktion</vt:lpstr>
      <vt:lpstr>Patientregistret_slutenvård</vt:lpstr>
      <vt:lpstr>Patientregistret_tvångsvård</vt:lpstr>
      <vt:lpstr>Patientregistret_öppenvård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Lithner, Therese</dc:creator>
  <cp:lastModifiedBy>Carlsbrand, Sofia</cp:lastModifiedBy>
  <dcterms:created xsi:type="dcterms:W3CDTF">2022-02-23T14:51:13Z</dcterms:created>
  <dcterms:modified xsi:type="dcterms:W3CDTF">2023-07-12T12:08:36Z</dcterms:modified>
</cp:coreProperties>
</file>